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updateLinks="never"/>
  <mc:AlternateContent xmlns:mc="http://schemas.openxmlformats.org/markup-compatibility/2006">
    <mc:Choice Requires="x15">
      <x15ac:absPath xmlns:x15ac="http://schemas.microsoft.com/office/spreadsheetml/2010/11/ac" url="\\Uv-data-win\o\USVRK\SEP\SEP\1_VÝZVY\18_PSK-UV-011-2024-DV-ESF+ MOaPS 2\05_zaslaná na RO_odpočet výhrad\"/>
    </mc:Choice>
  </mc:AlternateContent>
  <xr:revisionPtr revIDLastSave="0" documentId="13_ncr:1_{C1ECF200-02DF-4963-B47F-93A86177CDF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ozpočet projektu" sheetId="3" r:id="rId1"/>
    <sheet name="výberové polia" sheetId="2" state="hidden" r:id="rId2"/>
    <sheet name="limity" sheetId="6" state="hidden" r:id="rId3"/>
  </sheets>
  <externalReferences>
    <externalReference r:id="rId4"/>
    <externalReference r:id="rId5"/>
  </externalReferences>
  <definedNames>
    <definedName name="IaK">#REF!</definedName>
    <definedName name="infAkom">[1]limity!$B$27:$B$31</definedName>
    <definedName name="Informovanie">#REF!</definedName>
    <definedName name="_xlnm.Print_Area" localSheetId="0">'Rozpočet projektu'!$A$1:$I$30</definedName>
    <definedName name="prieskum">'výberové polia'!$A$16:$A$18</definedName>
    <definedName name="realizácia">'výberové polia'!$A$9:$A$13</definedName>
    <definedName name="stojany">limity!$B$8:$B$9</definedName>
    <definedName name="určenieVýd">'výberové polia'!$A$2:$A$6</definedName>
    <definedName name="Vstojany">limity!$B$7:$B$9</definedName>
    <definedName name="zál.p">[1]limity!$A$49:$A$50</definedName>
    <definedName name="ZP">[2]Limity!$A$35:$A$36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3" l="1"/>
  <c r="H24" i="3"/>
  <c r="H25" i="3"/>
  <c r="C36" i="6"/>
  <c r="F27" i="3"/>
  <c r="D27" i="3"/>
  <c r="H26" i="3"/>
  <c r="H27" i="3" l="1"/>
  <c r="E9" i="3" s="1"/>
  <c r="G9" i="3" s="1"/>
  <c r="E10" i="3" s="1"/>
  <c r="G10" i="3" s="1"/>
  <c r="G11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Matej Mikuška</author>
  </authors>
  <commentList>
    <comment ref="E23" authorId="0" shapeId="0" xr:uid="{00000000-0006-0000-0000-000001000000}">
      <text>
        <r>
          <rPr>
            <sz val="9"/>
            <color indexed="81"/>
            <rFont val="Segoe UI"/>
            <family val="2"/>
            <charset val="238"/>
          </rPr>
          <t>počet MOaPS nesmie presiahnúť limity podľa počtu MRK definované vo výzve.</t>
        </r>
      </text>
    </comment>
    <comment ref="G23" authorId="0" shapeId="0" xr:uid="{00000000-0006-0000-0000-000002000000}">
      <text>
        <r>
          <rPr>
            <sz val="9"/>
            <color indexed="81"/>
            <rFont val="Segoe UI"/>
            <family val="2"/>
            <charset val="238"/>
          </rPr>
          <t>počet MOaPS nesmie presiahnúť limity podľa počtu MRK definované vo výzve</t>
        </r>
      </text>
    </comment>
    <comment ref="D27" authorId="0" shapeId="0" xr:uid="{00000000-0006-0000-0000-000003000000}">
      <text>
        <r>
          <rPr>
            <b/>
            <sz val="9"/>
            <color indexed="81"/>
            <rFont val="Segoe UI"/>
            <family val="2"/>
            <charset val="238"/>
          </rPr>
          <t>Maximálna hodnota = 30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F27" authorId="0" shapeId="0" xr:uid="{00000000-0006-0000-0000-000004000000}">
      <text>
        <r>
          <rPr>
            <b/>
            <sz val="9"/>
            <color indexed="81"/>
            <rFont val="Segoe UI"/>
            <family val="2"/>
            <charset val="238"/>
          </rPr>
          <t>Maximálna hodnota = 30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<sst xmlns="http://schemas.openxmlformats.org/spreadsheetml/2006/main" count="120" uniqueCount="89">
  <si>
    <r>
      <t>Kód výzvy:</t>
    </r>
    <r>
      <rPr>
        <b/>
        <sz val="11"/>
        <color rgb="FF00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PSK-UV-011-2024-DV-ESF+</t>
    </r>
  </si>
  <si>
    <t>Príloha č. 1 ŽoNFP</t>
  </si>
  <si>
    <r>
      <t>Názov výzvy:</t>
    </r>
    <r>
      <rPr>
        <b/>
        <sz val="11"/>
        <color theme="1"/>
        <rFont val="Calibri"/>
        <family val="2"/>
        <charset val="238"/>
        <scheme val="minor"/>
      </rPr>
      <t xml:space="preserve"> Miestne občianske a preventívne služby II.</t>
    </r>
  </si>
  <si>
    <t>Príloha č.2 výzvy</t>
  </si>
  <si>
    <t>Podrobný rozpočet projektu (záväzný  formulár)</t>
  </si>
  <si>
    <t>P. č.</t>
  </si>
  <si>
    <t>Názov položky</t>
  </si>
  <si>
    <t>Skupina výdavkov</t>
  </si>
  <si>
    <t>Merná jednotka</t>
  </si>
  <si>
    <t>Jednotková cena</t>
  </si>
  <si>
    <t>Počet jednotiek</t>
  </si>
  <si>
    <t xml:space="preserve">  Celkom</t>
  </si>
  <si>
    <r>
      <t xml:space="preserve">Podrobný komentár k položke a k spôsobu výpočtu položky 
</t>
    </r>
    <r>
      <rPr>
        <i/>
        <sz val="9"/>
        <rFont val="Calibri"/>
        <family val="2"/>
        <charset val="238"/>
        <scheme val="minor"/>
      </rPr>
      <t xml:space="preserve">(Odôvodniť opodstatnenosť každej položky rozpočtu, uviesť prepojenie s príslušnými aktivitami  a spôsob výpočtu položiek.) </t>
    </r>
  </si>
  <si>
    <t xml:space="preserve">                   Hlavné aktivity (priame oprávnené výdavky)</t>
  </si>
  <si>
    <t>521 - Mzdové výdavky</t>
  </si>
  <si>
    <t>projekt</t>
  </si>
  <si>
    <t>Skupina 956 Paušálna sadzba na pokrytie zostávajúcich oprávnených výdavkov projektu podľa článku 56 NSU</t>
  </si>
  <si>
    <t>Spolu za projekt</t>
  </si>
  <si>
    <t>X</t>
  </si>
  <si>
    <t>Žiadateľ vypĺňa len bunky tejto farby. Ostatné bunky sa vypočítajú automaticky.</t>
  </si>
  <si>
    <t>Limity definované vo výzve</t>
  </si>
  <si>
    <t>Žiadateľ uvedie počet MRK v obci</t>
  </si>
  <si>
    <r>
      <t xml:space="preserve">Max. možný počet MOaPS na </t>
    </r>
    <r>
      <rPr>
        <u/>
        <sz val="11"/>
        <rFont val="Calibri"/>
        <family val="2"/>
        <charset val="238"/>
        <scheme val="minor"/>
      </rPr>
      <t>plný pracovný úväzok</t>
    </r>
  </si>
  <si>
    <t>V prípade využitia polovičného pracovného úväzku môže vzrásť počet členov hliadky maximálne dvojnásobne.</t>
  </si>
  <si>
    <t>Max. dĺžka realizácie projektu:</t>
  </si>
  <si>
    <t>18 mesiacov</t>
  </si>
  <si>
    <t>Pomocný výpočet k rozpočtu projektu</t>
  </si>
  <si>
    <t>Rok</t>
  </si>
  <si>
    <t>Celková cena práce /CCP/ podľa Prílohy 4 Výzvy</t>
  </si>
  <si>
    <t xml:space="preserve">CCP polovičný úväzok podľa Prílohy 4 výzvy </t>
  </si>
  <si>
    <t>Plný pracovný úväzok</t>
  </si>
  <si>
    <t>Polovičný pracovný úväzok</t>
  </si>
  <si>
    <t>Suma spolu</t>
  </si>
  <si>
    <t>Počet mesiacov</t>
  </si>
  <si>
    <t>Počet MOaPS</t>
  </si>
  <si>
    <t>Určenie výšky výdavku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</si>
  <si>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</si>
  <si>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</si>
  <si>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</si>
  <si>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</si>
  <si>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</si>
  <si>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t>Spôsob realizácie</t>
  </si>
  <si>
    <t>Výstavba a rozšírenie miestnych vodovodov/potrubných rozvodov pitnej vody</t>
  </si>
  <si>
    <t xml:space="preserve">Budovanie vŕtaných studní </t>
  </si>
  <si>
    <t>Realizácia úpravní povrchovej vody</t>
  </si>
  <si>
    <t xml:space="preserve">Kombinácia vybudovania vŕtanej studne a výstavby miestneho potrubného rozvodu pitnej vody od studne k výdajnému miestu </t>
  </si>
  <si>
    <t>Kombinácia realizácie úpravne povrchovej vody a miestneho potrubného rozvodu pitnej vody  od úpravne vody k výdajnému miestu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</si>
  <si>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</si>
  <si>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</si>
  <si>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</si>
  <si>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</si>
  <si>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r>
      <t xml:space="preserve">Finančné a percentuálne limity 
</t>
    </r>
    <r>
      <rPr>
        <b/>
        <i/>
        <sz val="12"/>
        <color theme="1"/>
        <rFont val="Calibri"/>
        <family val="2"/>
        <charset val="238"/>
        <scheme val="minor"/>
      </rPr>
      <t>(s výnimkou hodinových / mesačných sadzieb na interný a externý manažment)</t>
    </r>
  </si>
  <si>
    <t>Percentuálne limity s väzbou na priame výdvavky</t>
  </si>
  <si>
    <t>Typ výdavku</t>
  </si>
  <si>
    <t>Popis</t>
  </si>
  <si>
    <t>Percentuálny limit /
Finančný limit</t>
  </si>
  <si>
    <t>Pásmo</t>
  </si>
  <si>
    <t>od</t>
  </si>
  <si>
    <t>do</t>
  </si>
  <si>
    <t>Rezerva na nepredvídané výdavky súvisiace so stavebnými prácami</t>
  </si>
  <si>
    <t>maximálne % z celkových oprávnených výdavkov na stavebné práce s DPH</t>
  </si>
  <si>
    <t>-</t>
  </si>
  <si>
    <t>Vybavenie
podľa počtu výdajných miest</t>
  </si>
  <si>
    <t>Neuvedené</t>
  </si>
  <si>
    <t>2 a viac</t>
  </si>
  <si>
    <t>Oprávnené výdavky na stavebné práce bez DPH (v EUR)</t>
  </si>
  <si>
    <t>Stavebný dozor</t>
  </si>
  <si>
    <t>maximálne %</t>
  </si>
  <si>
    <t>a viac</t>
  </si>
  <si>
    <t>Prípravná a projektová dokumentácia
- spôsob realizácie A (vodovod), C (úpravne povrchových vôd)</t>
  </si>
  <si>
    <t>Prípravná a projektová dokumentácia
- spôsob realizácie B (vŕtané studne)</t>
  </si>
  <si>
    <t>Percentuálne limity s väzbou na nepriame výdvavky</t>
  </si>
  <si>
    <t>Percentuálny limit</t>
  </si>
  <si>
    <t>Celkové priame oprávnené výdavky bez DPH (v EUR)</t>
  </si>
  <si>
    <t>Celkové nepriame výdavky</t>
  </si>
  <si>
    <t>Realizácia procesu VO 
(Externé služby)</t>
  </si>
  <si>
    <t>Externý manažment
(Externé služby)</t>
  </si>
  <si>
    <t>maximálne do limitu nepriamych výdavkov</t>
  </si>
  <si>
    <t>Finančný limit</t>
  </si>
  <si>
    <t>Informovanie a komunikácia</t>
  </si>
  <si>
    <t>Veľkoplošná reklamná tabuľa (panel)</t>
  </si>
  <si>
    <t>Trvalá vysvetľujúca tabuľa (pamätná doska)</t>
  </si>
  <si>
    <t>Veľkoplošná reklamná tabuľa (panel) a trvalá vysvetľujúca tabuľa (pamätná doska)</t>
  </si>
  <si>
    <t>Informačná tabuľa (plagát)</t>
  </si>
  <si>
    <t>Počet osôb MRK, ktorým sa v dôsledku realizácie projektu zabezpečí prístup k pitnej vode</t>
  </si>
  <si>
    <t>Maximálna výška príspevku na 1 osobu MRK</t>
  </si>
  <si>
    <t>50 – 74 osôb MRK</t>
  </si>
  <si>
    <t>75 – 99 osôb MRK</t>
  </si>
  <si>
    <t>100 – a viac osôb MRK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</si>
</sst>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#,##0.00\ &quot;€&quot;"/>
    <numFmt numFmtId="166" formatCode="_-* #,##0.00\ [$€-1]_-;\-* #,##0.00\ [$€-1]_-;_-* &quot;-&quot;??\ [$€-1]_-;_-@_-"/>
  </numFmts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12"/>
      <color rgb="FF1E1E1E"/>
      <name val="Segoe UI"/>
      <family val="2"/>
      <charset val="238"/>
    </font>
    <font>
      <sz val="10"/>
      <name val="Calibri"/>
      <family val="2"/>
      <charset val="238"/>
      <scheme val="minor"/>
    </font>
    <font>
      <b/>
      <sz val="11"/>
      <color rgb="FF1E1E1E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ECB9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7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8" fillId="0" borderId="0"/>
  </cellStyleXfs>
  <cellXfs count="141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8" fillId="0" borderId="0" xfId="4" applyAlignment="1">
      <alignment vertical="center"/>
    </xf>
    <xf numFmtId="0" fontId="8" fillId="0" borderId="0" xfId="4" applyAlignment="1">
      <alignment vertical="center" wrapText="1"/>
    </xf>
    <xf numFmtId="2" fontId="8" fillId="0" borderId="0" xfId="4" applyNumberFormat="1" applyAlignment="1">
      <alignment vertical="center" wrapText="1"/>
    </xf>
    <xf numFmtId="0" fontId="8" fillId="2" borderId="4" xfId="4" applyFill="1" applyBorder="1" applyAlignment="1">
      <alignment horizontal="center" vertical="center" wrapText="1"/>
    </xf>
    <xf numFmtId="0" fontId="8" fillId="2" borderId="14" xfId="4" applyFill="1" applyBorder="1" applyAlignment="1">
      <alignment horizontal="center" vertical="center" wrapText="1"/>
    </xf>
    <xf numFmtId="0" fontId="8" fillId="0" borderId="20" xfId="4" applyBorder="1" applyAlignment="1">
      <alignment vertical="center" wrapText="1"/>
    </xf>
    <xf numFmtId="0" fontId="8" fillId="0" borderId="10" xfId="4" applyBorder="1" applyAlignment="1">
      <alignment vertical="center" wrapText="1"/>
    </xf>
    <xf numFmtId="10" fontId="8" fillId="0" borderId="10" xfId="4" applyNumberFormat="1" applyBorder="1" applyAlignment="1">
      <alignment vertical="center"/>
    </xf>
    <xf numFmtId="2" fontId="8" fillId="0" borderId="10" xfId="4" applyNumberFormat="1" applyBorder="1" applyAlignment="1">
      <alignment horizontal="center" vertical="center" wrapText="1"/>
    </xf>
    <xf numFmtId="0" fontId="8" fillId="0" borderId="11" xfId="4" applyBorder="1" applyAlignment="1">
      <alignment horizontal="center" vertical="center"/>
    </xf>
    <xf numFmtId="0" fontId="8" fillId="0" borderId="10" xfId="4" applyBorder="1" applyAlignment="1">
      <alignment horizontal="right" vertical="center" wrapText="1"/>
    </xf>
    <xf numFmtId="165" fontId="8" fillId="0" borderId="6" xfId="4" applyNumberFormat="1" applyBorder="1" applyAlignment="1">
      <alignment vertical="center"/>
    </xf>
    <xf numFmtId="0" fontId="8" fillId="0" borderId="6" xfId="4" applyBorder="1" applyAlignment="1">
      <alignment horizontal="right" vertical="center" wrapText="1"/>
    </xf>
    <xf numFmtId="2" fontId="8" fillId="0" borderId="6" xfId="4" applyNumberFormat="1" applyBorder="1" applyAlignment="1">
      <alignment horizontal="center" vertical="center" wrapText="1"/>
    </xf>
    <xf numFmtId="0" fontId="8" fillId="0" borderId="7" xfId="4" applyBorder="1" applyAlignment="1">
      <alignment horizontal="center" vertical="center"/>
    </xf>
    <xf numFmtId="10" fontId="8" fillId="0" borderId="6" xfId="4" applyNumberFormat="1" applyBorder="1" applyAlignment="1">
      <alignment vertical="center"/>
    </xf>
    <xf numFmtId="4" fontId="8" fillId="0" borderId="6" xfId="4" applyNumberFormat="1" applyBorder="1" applyAlignment="1">
      <alignment vertical="center" wrapText="1"/>
    </xf>
    <xf numFmtId="4" fontId="8" fillId="0" borderId="7" xfId="4" applyNumberFormat="1" applyBorder="1" applyAlignment="1">
      <alignment vertical="center"/>
    </xf>
    <xf numFmtId="4" fontId="8" fillId="0" borderId="7" xfId="4" applyNumberFormat="1" applyBorder="1" applyAlignment="1">
      <alignment horizontal="right" vertical="center"/>
    </xf>
    <xf numFmtId="10" fontId="8" fillId="0" borderId="15" xfId="4" applyNumberFormat="1" applyBorder="1" applyAlignment="1">
      <alignment vertical="center"/>
    </xf>
    <xf numFmtId="4" fontId="8" fillId="0" borderId="15" xfId="4" applyNumberFormat="1" applyBorder="1" applyAlignment="1">
      <alignment vertical="center" wrapText="1"/>
    </xf>
    <xf numFmtId="4" fontId="8" fillId="0" borderId="18" xfId="4" applyNumberFormat="1" applyBorder="1" applyAlignment="1">
      <alignment horizontal="right" vertical="center"/>
    </xf>
    <xf numFmtId="10" fontId="8" fillId="3" borderId="6" xfId="4" applyNumberFormat="1" applyFill="1" applyBorder="1" applyAlignment="1">
      <alignment vertical="center"/>
    </xf>
    <xf numFmtId="4" fontId="8" fillId="3" borderId="6" xfId="4" applyNumberFormat="1" applyFill="1" applyBorder="1" applyAlignment="1">
      <alignment vertical="center" wrapText="1"/>
    </xf>
    <xf numFmtId="4" fontId="8" fillId="3" borderId="7" xfId="4" applyNumberFormat="1" applyFill="1" applyBorder="1" applyAlignment="1">
      <alignment vertical="center"/>
    </xf>
    <xf numFmtId="10" fontId="8" fillId="3" borderId="4" xfId="4" applyNumberFormat="1" applyFill="1" applyBorder="1" applyAlignment="1">
      <alignment vertical="center"/>
    </xf>
    <xf numFmtId="4" fontId="8" fillId="3" borderId="4" xfId="4" applyNumberFormat="1" applyFill="1" applyBorder="1" applyAlignment="1">
      <alignment vertical="center" wrapText="1"/>
    </xf>
    <xf numFmtId="4" fontId="8" fillId="3" borderId="14" xfId="4" applyNumberFormat="1" applyFill="1" applyBorder="1" applyAlignment="1">
      <alignment horizontal="right" vertical="center"/>
    </xf>
    <xf numFmtId="0" fontId="8" fillId="0" borderId="8" xfId="4" applyBorder="1" applyAlignment="1">
      <alignment horizontal="left" vertical="center" wrapText="1"/>
    </xf>
    <xf numFmtId="0" fontId="8" fillId="0" borderId="0" xfId="4" applyAlignment="1">
      <alignment horizontal="center" vertical="center" wrapText="1"/>
    </xf>
    <xf numFmtId="10" fontId="8" fillId="0" borderId="0" xfId="4" applyNumberFormat="1" applyAlignment="1">
      <alignment vertical="center"/>
    </xf>
    <xf numFmtId="4" fontId="8" fillId="0" borderId="0" xfId="4" applyNumberFormat="1" applyAlignment="1">
      <alignment vertical="center" wrapText="1"/>
    </xf>
    <xf numFmtId="4" fontId="8" fillId="0" borderId="9" xfId="4" applyNumberFormat="1" applyBorder="1" applyAlignment="1">
      <alignment horizontal="right" vertical="center"/>
    </xf>
    <xf numFmtId="0" fontId="8" fillId="2" borderId="21" xfId="4" applyFill="1" applyBorder="1" applyAlignment="1">
      <alignment vertical="center" wrapText="1"/>
    </xf>
    <xf numFmtId="0" fontId="8" fillId="2" borderId="19" xfId="4" applyFill="1" applyBorder="1" applyAlignment="1">
      <alignment horizontal="center" vertical="center" wrapText="1"/>
    </xf>
    <xf numFmtId="4" fontId="8" fillId="0" borderId="10" xfId="4" applyNumberFormat="1" applyBorder="1" applyAlignment="1">
      <alignment vertical="center" wrapText="1"/>
    </xf>
    <xf numFmtId="4" fontId="8" fillId="0" borderId="11" xfId="4" applyNumberFormat="1" applyBorder="1" applyAlignment="1">
      <alignment vertical="center"/>
    </xf>
    <xf numFmtId="0" fontId="8" fillId="0" borderId="16" xfId="4" applyBorder="1" applyAlignment="1">
      <alignment horizontal="left" vertical="center" wrapText="1"/>
    </xf>
    <xf numFmtId="0" fontId="8" fillId="0" borderId="15" xfId="4" applyBorder="1" applyAlignment="1">
      <alignment horizontal="center" vertical="center" wrapText="1"/>
    </xf>
    <xf numFmtId="10" fontId="8" fillId="0" borderId="15" xfId="4" applyNumberFormat="1" applyBorder="1" applyAlignment="1">
      <alignment horizontal="center" vertical="center"/>
    </xf>
    <xf numFmtId="4" fontId="8" fillId="0" borderId="15" xfId="4" applyNumberFormat="1" applyBorder="1" applyAlignment="1">
      <alignment horizontal="center" vertical="center" wrapText="1"/>
    </xf>
    <xf numFmtId="4" fontId="8" fillId="0" borderId="18" xfId="4" applyNumberFormat="1" applyBorder="1" applyAlignment="1">
      <alignment horizontal="center" vertical="center"/>
    </xf>
    <xf numFmtId="10" fontId="8" fillId="2" borderId="19" xfId="4" applyNumberFormat="1" applyFill="1" applyBorder="1" applyAlignment="1">
      <alignment horizontal="center" vertical="center"/>
    </xf>
    <xf numFmtId="0" fontId="8" fillId="0" borderId="0" xfId="4" applyAlignment="1">
      <alignment horizontal="center" vertical="center"/>
    </xf>
    <xf numFmtId="0" fontId="8" fillId="0" borderId="10" xfId="4" applyBorder="1" applyAlignment="1">
      <alignment horizontal="left" vertical="center" wrapText="1"/>
    </xf>
    <xf numFmtId="4" fontId="8" fillId="0" borderId="10" xfId="4" applyNumberFormat="1" applyBorder="1" applyAlignment="1">
      <alignment horizontal="center" vertical="center" wrapText="1"/>
    </xf>
    <xf numFmtId="4" fontId="8" fillId="0" borderId="11" xfId="4" applyNumberFormat="1" applyBorder="1" applyAlignment="1">
      <alignment horizontal="center" vertical="center" wrapText="1"/>
    </xf>
    <xf numFmtId="0" fontId="8" fillId="0" borderId="6" xfId="4" applyBorder="1" applyAlignment="1">
      <alignment vertical="center" wrapText="1"/>
    </xf>
    <xf numFmtId="4" fontId="8" fillId="0" borderId="6" xfId="4" applyNumberFormat="1" applyBorder="1" applyAlignment="1">
      <alignment horizontal="center" vertical="center" wrapText="1"/>
    </xf>
    <xf numFmtId="4" fontId="8" fillId="0" borderId="7" xfId="4" applyNumberFormat="1" applyBorder="1" applyAlignment="1">
      <alignment horizontal="center" vertical="center"/>
    </xf>
    <xf numFmtId="0" fontId="8" fillId="0" borderId="4" xfId="4" applyBorder="1" applyAlignment="1">
      <alignment vertical="center" wrapText="1"/>
    </xf>
    <xf numFmtId="4" fontId="8" fillId="0" borderId="4" xfId="4" applyNumberFormat="1" applyBorder="1" applyAlignment="1">
      <alignment vertical="center" wrapText="1"/>
    </xf>
    <xf numFmtId="4" fontId="8" fillId="0" borderId="4" xfId="4" applyNumberFormat="1" applyBorder="1" applyAlignment="1">
      <alignment horizontal="center" vertical="center" wrapText="1"/>
    </xf>
    <xf numFmtId="4" fontId="8" fillId="0" borderId="14" xfId="4" applyNumberFormat="1" applyBorder="1" applyAlignment="1">
      <alignment horizontal="center" vertical="center"/>
    </xf>
    <xf numFmtId="4" fontId="8" fillId="0" borderId="0" xfId="4" applyNumberFormat="1" applyAlignment="1">
      <alignment vertical="center"/>
    </xf>
    <xf numFmtId="0" fontId="1" fillId="5" borderId="6" xfId="0" applyFont="1" applyFill="1" applyBorder="1" applyAlignment="1">
      <alignment horizontal="center" vertical="center" wrapText="1"/>
    </xf>
    <xf numFmtId="165" fontId="0" fillId="0" borderId="6" xfId="0" applyNumberFormat="1" applyBorder="1" applyAlignment="1">
      <alignment horizontal="center" vertical="center" wrapText="1"/>
    </xf>
    <xf numFmtId="0" fontId="5" fillId="8" borderId="6" xfId="0" applyFont="1" applyFill="1" applyBorder="1" applyAlignment="1" applyProtection="1">
      <alignment horizontal="center" vertical="center" wrapText="1"/>
      <protection locked="0"/>
    </xf>
    <xf numFmtId="165" fontId="5" fillId="2" borderId="6" xfId="1" applyNumberFormat="1" applyFont="1" applyFill="1" applyBorder="1" applyAlignment="1" applyProtection="1">
      <alignment horizontal="right" vertical="center" wrapText="1"/>
      <protection hidden="1"/>
    </xf>
    <xf numFmtId="0" fontId="4" fillId="8" borderId="6" xfId="0" applyFont="1" applyFill="1" applyBorder="1" applyAlignment="1" applyProtection="1">
      <alignment horizontal="center" vertical="center"/>
      <protection locked="0"/>
    </xf>
    <xf numFmtId="0" fontId="2" fillId="0" borderId="0" xfId="3" applyFont="1"/>
    <xf numFmtId="2" fontId="4" fillId="0" borderId="0" xfId="0" applyNumberFormat="1" applyFont="1" applyAlignment="1">
      <alignment horizontal="right"/>
    </xf>
    <xf numFmtId="0" fontId="13" fillId="0" borderId="12" xfId="3" applyFont="1" applyBorder="1" applyAlignment="1">
      <alignment vertical="center"/>
    </xf>
    <xf numFmtId="0" fontId="7" fillId="0" borderId="0" xfId="3" applyFont="1" applyAlignment="1">
      <alignment vertical="center"/>
    </xf>
    <xf numFmtId="2" fontId="11" fillId="6" borderId="6" xfId="0" applyNumberFormat="1" applyFont="1" applyFill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center" wrapText="1"/>
    </xf>
    <xf numFmtId="2" fontId="5" fillId="2" borderId="6" xfId="0" applyNumberFormat="1" applyFont="1" applyFill="1" applyBorder="1" applyAlignment="1">
      <alignment horizontal="center" vertical="center" wrapText="1"/>
    </xf>
    <xf numFmtId="165" fontId="5" fillId="2" borderId="6" xfId="1" applyNumberFormat="1" applyFont="1" applyFill="1" applyBorder="1" applyAlignment="1" applyProtection="1">
      <alignment horizontal="center" vertical="center" wrapText="1"/>
    </xf>
    <xf numFmtId="2" fontId="14" fillId="6" borderId="6" xfId="1" applyNumberFormat="1" applyFont="1" applyFill="1" applyBorder="1" applyAlignment="1" applyProtection="1">
      <alignment horizontal="right" vertical="center" wrapText="1"/>
    </xf>
    <xf numFmtId="165" fontId="6" fillId="6" borderId="6" xfId="1" applyNumberFormat="1" applyFont="1" applyFill="1" applyBorder="1" applyAlignment="1" applyProtection="1">
      <alignment horizontal="right" vertical="center" wrapText="1"/>
    </xf>
    <xf numFmtId="0" fontId="2" fillId="8" borderId="6" xfId="3" applyFont="1" applyFill="1" applyBorder="1"/>
    <xf numFmtId="0" fontId="2" fillId="0" borderId="0" xfId="3" applyFont="1" applyAlignment="1">
      <alignment vertical="center" wrapText="1"/>
    </xf>
    <xf numFmtId="0" fontId="2" fillId="2" borderId="6" xfId="3" applyFont="1" applyFill="1" applyBorder="1" applyAlignment="1">
      <alignment horizontal="left" vertical="center"/>
    </xf>
    <xf numFmtId="0" fontId="2" fillId="2" borderId="15" xfId="3" applyFont="1" applyFill="1" applyBorder="1" applyAlignment="1">
      <alignment horizontal="left" vertical="center" wrapText="1"/>
    </xf>
    <xf numFmtId="2" fontId="19" fillId="4" borderId="6" xfId="0" applyNumberFormat="1" applyFont="1" applyFill="1" applyBorder="1" applyAlignment="1">
      <alignment horizontal="center" vertical="center"/>
    </xf>
    <xf numFmtId="0" fontId="2" fillId="0" borderId="0" xfId="3" applyFont="1" applyAlignment="1">
      <alignment horizontal="center" vertical="center" wrapText="1"/>
    </xf>
    <xf numFmtId="0" fontId="2" fillId="2" borderId="6" xfId="3" applyFont="1" applyFill="1" applyBorder="1" applyAlignment="1">
      <alignment horizontal="left" vertical="center" wrapText="1"/>
    </xf>
    <xf numFmtId="0" fontId="17" fillId="0" borderId="0" xfId="0" applyFont="1"/>
    <xf numFmtId="0" fontId="13" fillId="0" borderId="12" xfId="3" applyFont="1" applyBorder="1" applyAlignment="1">
      <alignment horizontal="center" vertical="center"/>
    </xf>
    <xf numFmtId="0" fontId="13" fillId="0" borderId="0" xfId="3" applyFont="1" applyAlignment="1">
      <alignment vertical="center"/>
    </xf>
    <xf numFmtId="0" fontId="11" fillId="0" borderId="27" xfId="3" applyFont="1" applyBorder="1" applyAlignment="1">
      <alignment vertical="center"/>
    </xf>
    <xf numFmtId="0" fontId="5" fillId="0" borderId="0" xfId="3" applyFont="1"/>
    <xf numFmtId="0" fontId="4" fillId="2" borderId="6" xfId="0" applyFont="1" applyFill="1" applyBorder="1" applyAlignment="1">
      <alignment horizontal="center" vertical="center"/>
    </xf>
    <xf numFmtId="165" fontId="4" fillId="2" borderId="6" xfId="0" applyNumberFormat="1" applyFont="1" applyFill="1" applyBorder="1" applyAlignment="1">
      <alignment horizontal="center" vertical="center"/>
    </xf>
    <xf numFmtId="166" fontId="4" fillId="2" borderId="6" xfId="0" applyNumberFormat="1" applyFont="1" applyFill="1" applyBorder="1"/>
    <xf numFmtId="0" fontId="4" fillId="2" borderId="25" xfId="0" applyFont="1" applyFill="1" applyBorder="1"/>
    <xf numFmtId="0" fontId="4" fillId="2" borderId="6" xfId="0" applyFont="1" applyFill="1" applyBorder="1"/>
    <xf numFmtId="166" fontId="20" fillId="2" borderId="6" xfId="0" applyNumberFormat="1" applyFont="1" applyFill="1" applyBorder="1"/>
    <xf numFmtId="1" fontId="2" fillId="8" borderId="6" xfId="3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3" applyFont="1" applyAlignment="1">
      <alignment horizontal="right"/>
    </xf>
    <xf numFmtId="0" fontId="24" fillId="4" borderId="6" xfId="3" applyFont="1" applyFill="1" applyBorder="1" applyAlignment="1">
      <alignment horizontal="center" vertical="center"/>
    </xf>
    <xf numFmtId="2" fontId="6" fillId="6" borderId="6" xfId="0" applyNumberFormat="1" applyFont="1" applyFill="1" applyBorder="1" applyAlignment="1">
      <alignment horizontal="justify" vertical="center" wrapText="1"/>
    </xf>
    <xf numFmtId="0" fontId="13" fillId="0" borderId="12" xfId="3" applyFont="1" applyBorder="1" applyAlignment="1">
      <alignment horizontal="center" vertical="center"/>
    </xf>
    <xf numFmtId="2" fontId="11" fillId="7" borderId="6" xfId="0" applyNumberFormat="1" applyFont="1" applyFill="1" applyBorder="1" applyAlignment="1">
      <alignment horizontal="center" vertical="center" wrapText="1"/>
    </xf>
    <xf numFmtId="2" fontId="11" fillId="6" borderId="26" xfId="0" applyNumberFormat="1" applyFont="1" applyFill="1" applyBorder="1" applyAlignment="1">
      <alignment horizontal="center" vertical="center" wrapText="1"/>
    </xf>
    <xf numFmtId="2" fontId="11" fillId="6" borderId="24" xfId="0" applyNumberFormat="1" applyFont="1" applyFill="1" applyBorder="1" applyAlignment="1">
      <alignment horizontal="center" vertical="center" wrapText="1"/>
    </xf>
    <xf numFmtId="2" fontId="11" fillId="6" borderId="15" xfId="0" applyNumberFormat="1" applyFont="1" applyFill="1" applyBorder="1" applyAlignment="1">
      <alignment horizontal="center" vertical="center" wrapText="1"/>
    </xf>
    <xf numFmtId="2" fontId="11" fillId="6" borderId="10" xfId="0" applyNumberFormat="1" applyFont="1" applyFill="1" applyBorder="1" applyAlignment="1">
      <alignment horizontal="center" vertical="center" wrapText="1"/>
    </xf>
    <xf numFmtId="165" fontId="5" fillId="8" borderId="26" xfId="1" applyNumberFormat="1" applyFont="1" applyFill="1" applyBorder="1" applyAlignment="1" applyProtection="1">
      <alignment horizontal="center" vertical="center" wrapText="1"/>
      <protection locked="0" hidden="1"/>
    </xf>
    <xf numFmtId="165" fontId="5" fillId="8" borderId="24" xfId="1" applyNumberFormat="1" applyFont="1" applyFill="1" applyBorder="1" applyAlignment="1" applyProtection="1">
      <alignment horizontal="center" vertical="center" wrapText="1"/>
      <protection locked="0" hidden="1"/>
    </xf>
    <xf numFmtId="2" fontId="5" fillId="6" borderId="26" xfId="0" applyNumberFormat="1" applyFont="1" applyFill="1" applyBorder="1" applyAlignment="1">
      <alignment horizontal="center" vertical="center" wrapText="1"/>
    </xf>
    <xf numFmtId="2" fontId="5" fillId="6" borderId="24" xfId="0" applyNumberFormat="1" applyFont="1" applyFill="1" applyBorder="1" applyAlignment="1">
      <alignment horizontal="center" vertical="center" wrapText="1"/>
    </xf>
    <xf numFmtId="0" fontId="14" fillId="2" borderId="26" xfId="3" applyFont="1" applyFill="1" applyBorder="1" applyAlignment="1">
      <alignment horizontal="center" vertical="center" wrapText="1"/>
    </xf>
    <xf numFmtId="0" fontId="14" fillId="2" borderId="24" xfId="3" applyFont="1" applyFill="1" applyBorder="1" applyAlignment="1">
      <alignment horizontal="center" vertical="center" wrapText="1"/>
    </xf>
    <xf numFmtId="0" fontId="18" fillId="2" borderId="10" xfId="3" applyFont="1" applyFill="1" applyBorder="1" applyAlignment="1">
      <alignment horizontal="left" wrapText="1"/>
    </xf>
    <xf numFmtId="0" fontId="18" fillId="2" borderId="6" xfId="3" applyFont="1" applyFill="1" applyBorder="1" applyAlignment="1">
      <alignment horizontal="left" wrapText="1"/>
    </xf>
    <xf numFmtId="0" fontId="8" fillId="0" borderId="5" xfId="4" applyBorder="1" applyAlignment="1">
      <alignment horizontal="left" vertical="center" wrapText="1"/>
    </xf>
    <xf numFmtId="0" fontId="8" fillId="0" borderId="16" xfId="4" applyBorder="1" applyAlignment="1">
      <alignment horizontal="left" vertical="center" wrapText="1"/>
    </xf>
    <xf numFmtId="0" fontId="8" fillId="0" borderId="6" xfId="4" applyBorder="1" applyAlignment="1">
      <alignment horizontal="center" vertical="center" wrapText="1"/>
    </xf>
    <xf numFmtId="0" fontId="8" fillId="0" borderId="15" xfId="4" applyBorder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0" fontId="1" fillId="4" borderId="21" xfId="4" applyFont="1" applyFill="1" applyBorder="1" applyAlignment="1">
      <alignment horizontal="center" vertical="center" wrapText="1"/>
    </xf>
    <xf numFmtId="0" fontId="1" fillId="4" borderId="19" xfId="4" applyFont="1" applyFill="1" applyBorder="1" applyAlignment="1">
      <alignment horizontal="center" vertical="center" wrapText="1"/>
    </xf>
    <xf numFmtId="0" fontId="1" fillId="4" borderId="22" xfId="4" applyFont="1" applyFill="1" applyBorder="1" applyAlignment="1">
      <alignment horizontal="center" vertical="center" wrapText="1"/>
    </xf>
    <xf numFmtId="0" fontId="8" fillId="2" borderId="1" xfId="4" applyFill="1" applyBorder="1" applyAlignment="1">
      <alignment horizontal="left" vertical="center" wrapText="1"/>
    </xf>
    <xf numFmtId="0" fontId="8" fillId="2" borderId="3" xfId="4" applyFill="1" applyBorder="1" applyAlignment="1">
      <alignment horizontal="left" vertical="center" wrapText="1"/>
    </xf>
    <xf numFmtId="0" fontId="8" fillId="2" borderId="2" xfId="4" applyFill="1" applyBorder="1" applyAlignment="1">
      <alignment horizontal="center" vertical="center" wrapText="1"/>
    </xf>
    <xf numFmtId="0" fontId="8" fillId="2" borderId="4" xfId="4" applyFill="1" applyBorder="1" applyAlignment="1">
      <alignment horizontal="center" vertical="center" wrapText="1"/>
    </xf>
    <xf numFmtId="0" fontId="8" fillId="2" borderId="13" xfId="4" applyFill="1" applyBorder="1" applyAlignment="1">
      <alignment horizontal="center" vertical="center" wrapText="1"/>
    </xf>
    <xf numFmtId="0" fontId="8" fillId="0" borderId="17" xfId="4" applyBorder="1" applyAlignment="1">
      <alignment horizontal="left" vertical="center" wrapText="1"/>
    </xf>
    <xf numFmtId="0" fontId="8" fillId="0" borderId="20" xfId="4" applyBorder="1" applyAlignment="1">
      <alignment horizontal="left" vertical="center" wrapText="1"/>
    </xf>
    <xf numFmtId="0" fontId="8" fillId="0" borderId="5" xfId="4" applyBorder="1" applyAlignment="1">
      <alignment horizontal="center" vertical="center" wrapText="1"/>
    </xf>
    <xf numFmtId="2" fontId="8" fillId="0" borderId="6" xfId="4" applyNumberFormat="1" applyBorder="1" applyAlignment="1">
      <alignment horizontal="center" vertical="center" wrapText="1"/>
    </xf>
    <xf numFmtId="2" fontId="8" fillId="0" borderId="7" xfId="4" applyNumberFormat="1" applyBorder="1" applyAlignment="1">
      <alignment horizontal="center" vertical="center" wrapText="1"/>
    </xf>
    <xf numFmtId="0" fontId="8" fillId="0" borderId="3" xfId="4" applyBorder="1" applyAlignment="1">
      <alignment horizontal="left" vertical="center" wrapText="1"/>
    </xf>
    <xf numFmtId="0" fontId="8" fillId="0" borderId="4" xfId="4" applyBorder="1" applyAlignment="1">
      <alignment horizontal="center" vertical="center" wrapText="1"/>
    </xf>
    <xf numFmtId="2" fontId="8" fillId="2" borderId="19" xfId="4" applyNumberFormat="1" applyFill="1" applyBorder="1" applyAlignment="1">
      <alignment horizontal="center" vertical="center" wrapText="1"/>
    </xf>
    <xf numFmtId="2" fontId="8" fillId="2" borderId="22" xfId="4" applyNumberFormat="1" applyFill="1" applyBorder="1" applyAlignment="1">
      <alignment horizontal="center" vertical="center" wrapText="1"/>
    </xf>
    <xf numFmtId="0" fontId="8" fillId="0" borderId="10" xfId="4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8" fillId="2" borderId="19" xfId="4" applyNumberFormat="1" applyFill="1" applyBorder="1" applyAlignment="1">
      <alignment horizontal="center" vertical="center" wrapText="1"/>
    </xf>
    <xf numFmtId="4" fontId="8" fillId="2" borderId="22" xfId="4" applyNumberFormat="1" applyFill="1" applyBorder="1" applyAlignment="1">
      <alignment horizontal="center" vertical="center" wrapText="1"/>
    </xf>
    <xf numFmtId="0" fontId="8" fillId="0" borderId="23" xfId="4" applyBorder="1" applyAlignment="1">
      <alignment horizontal="left" vertical="center" wrapText="1"/>
    </xf>
    <xf numFmtId="0" fontId="1" fillId="5" borderId="6" xfId="0" applyFont="1" applyFill="1" applyBorder="1" applyAlignment="1">
      <alignment horizontal="center" vertical="center" wrapText="1"/>
    </xf>
  </cellXfs>
  <cellStyles count="5">
    <cellStyle name="čiarky" xfId="1" xr:uid="{00000000-0005-0000-0000-000000000000}"/>
    <cellStyle name="Normálna" xfId="0" builtinId="0"/>
    <cellStyle name="Normálna 3" xfId="2" xr:uid="{00000000-0005-0000-0000-000002000000}"/>
    <cellStyle name="Normálne 2" xfId="3" xr:uid="{00000000-0005-0000-0000-000003000000}"/>
    <cellStyle name="Normálne 2 2" xfId="4" xr:uid="{00000000-0005-0000-0000-000004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771525</xdr:colOff>
      <xdr:row>0</xdr:row>
      <xdr:rowOff>0</xdr:rowOff>
    </xdr:from>
    <xdr:to>
      <xdr:col>8</xdr:col>
      <xdr:colOff>504435</xdr:colOff>
      <xdr:row>3</xdr:row>
      <xdr:rowOff>76200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C045463B-0245-766D-6270-E022F9CDE6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86200" y="0"/>
          <a:ext cx="8648310" cy="6477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M29"/>
  <sheetViews>
    <sheetView tabSelected="1" view="pageBreakPreview" topLeftCell="A8" zoomScaleNormal="100" zoomScaleSheetLayoutView="100" workbookViewId="0">
      <selection activeCell="C33" sqref="C33"/>
    </sheetView>
  </sheetViews>
  <sheetFormatPr defaultRowHeight="15" x14ac:dyDescent="0.25"/>
  <cols>
    <col min="1" max="1" width="7.5703125" style="64" customWidth="1"/>
    <col min="2" max="3" width="39.140625" style="64" customWidth="1"/>
    <col min="4" max="4" width="15.28515625" style="64" customWidth="1"/>
    <col min="5" max="5" width="17.28515625" style="64" customWidth="1"/>
    <col min="6" max="6" width="17.7109375" style="64" bestFit="1" customWidth="1"/>
    <col min="7" max="7" width="18" style="64" customWidth="1"/>
    <col min="8" max="8" width="26.28515625" style="64" customWidth="1"/>
    <col min="9" max="9" width="55.5703125" style="64" customWidth="1"/>
    <col min="10" max="11" width="11.140625" style="64" customWidth="1"/>
    <col min="12" max="12" width="12.85546875" style="64" customWidth="1"/>
    <col min="13" max="13" width="47.140625" style="64" customWidth="1"/>
    <col min="14" max="16384" width="9.140625" style="64"/>
  </cols>
  <sheetData>
    <row r="4" spans="1:13" x14ac:dyDescent="0.25">
      <c r="B4" s="94" t="s">
        <v>0</v>
      </c>
      <c r="M4" s="65" t="s">
        <v>1</v>
      </c>
    </row>
    <row r="5" spans="1:13" x14ac:dyDescent="0.25">
      <c r="B5" s="95" t="s">
        <v>2</v>
      </c>
      <c r="I5" s="96" t="s">
        <v>3</v>
      </c>
      <c r="M5" s="65"/>
    </row>
    <row r="6" spans="1:13" s="67" customFormat="1" ht="22.5" customHeight="1" x14ac:dyDescent="0.25">
      <c r="A6" s="99" t="s">
        <v>4</v>
      </c>
      <c r="B6" s="99"/>
      <c r="C6" s="99"/>
      <c r="D6" s="99"/>
      <c r="E6" s="99"/>
      <c r="F6" s="99"/>
      <c r="G6" s="99"/>
      <c r="H6" s="99"/>
      <c r="I6" s="99"/>
      <c r="J6" s="66"/>
      <c r="K6" s="66"/>
      <c r="L6" s="66"/>
      <c r="M6" s="66"/>
    </row>
    <row r="7" spans="1:13" ht="37.5" customHeight="1" x14ac:dyDescent="0.25">
      <c r="A7" s="68" t="s">
        <v>5</v>
      </c>
      <c r="B7" s="68" t="s">
        <v>6</v>
      </c>
      <c r="C7" s="68" t="s">
        <v>7</v>
      </c>
      <c r="D7" s="68" t="s">
        <v>8</v>
      </c>
      <c r="E7" s="68" t="s">
        <v>9</v>
      </c>
      <c r="F7" s="68" t="s">
        <v>10</v>
      </c>
      <c r="G7" s="68" t="s">
        <v>11</v>
      </c>
      <c r="H7" s="101" t="s">
        <v>12</v>
      </c>
      <c r="I7" s="102"/>
    </row>
    <row r="8" spans="1:13" x14ac:dyDescent="0.25">
      <c r="A8" s="100" t="s">
        <v>13</v>
      </c>
      <c r="B8" s="100"/>
      <c r="C8" s="100"/>
      <c r="D8" s="100"/>
      <c r="E8" s="100"/>
      <c r="F8" s="100"/>
      <c r="G8" s="100"/>
      <c r="H8" s="100"/>
      <c r="I8" s="100"/>
    </row>
    <row r="9" spans="1:13" ht="72" customHeight="1" x14ac:dyDescent="0.25">
      <c r="A9" s="69">
        <v>1</v>
      </c>
      <c r="B9" s="61"/>
      <c r="C9" s="70" t="s">
        <v>14</v>
      </c>
      <c r="D9" s="71" t="s">
        <v>15</v>
      </c>
      <c r="E9" s="72">
        <f>H27</f>
        <v>0</v>
      </c>
      <c r="F9" s="71">
        <v>1</v>
      </c>
      <c r="G9" s="62">
        <f>E9</f>
        <v>0</v>
      </c>
      <c r="H9" s="105"/>
      <c r="I9" s="106"/>
    </row>
    <row r="10" spans="1:13" ht="72" customHeight="1" x14ac:dyDescent="0.25">
      <c r="A10" s="69">
        <v>2</v>
      </c>
      <c r="B10" s="61"/>
      <c r="C10" s="70" t="s">
        <v>16</v>
      </c>
      <c r="D10" s="71" t="s">
        <v>15</v>
      </c>
      <c r="E10" s="72">
        <f>G9*0.3</f>
        <v>0</v>
      </c>
      <c r="F10" s="71">
        <v>1</v>
      </c>
      <c r="G10" s="62">
        <f>E10*F10</f>
        <v>0</v>
      </c>
      <c r="H10" s="105"/>
      <c r="I10" s="106"/>
    </row>
    <row r="11" spans="1:13" ht="15.75" x14ac:dyDescent="0.25">
      <c r="A11" s="73"/>
      <c r="B11" s="98" t="s">
        <v>17</v>
      </c>
      <c r="C11" s="98"/>
      <c r="D11" s="98"/>
      <c r="E11" s="98"/>
      <c r="F11" s="98"/>
      <c r="G11" s="74">
        <f>SUM(G9:G10)</f>
        <v>0</v>
      </c>
      <c r="H11" s="107" t="s">
        <v>18</v>
      </c>
      <c r="I11" s="108"/>
    </row>
    <row r="13" spans="1:13" x14ac:dyDescent="0.25">
      <c r="A13" s="75"/>
      <c r="B13" s="64" t="s">
        <v>19</v>
      </c>
    </row>
    <row r="15" spans="1:13" ht="15" customHeight="1" x14ac:dyDescent="0.25">
      <c r="B15" s="109" t="s">
        <v>20</v>
      </c>
      <c r="C15" s="110"/>
      <c r="D15" s="76"/>
    </row>
    <row r="16" spans="1:13" x14ac:dyDescent="0.25">
      <c r="B16" s="77" t="s">
        <v>21</v>
      </c>
      <c r="C16" s="93"/>
    </row>
    <row r="17" spans="1:9" ht="35.25" customHeight="1" x14ac:dyDescent="0.25">
      <c r="B17" s="78" t="s">
        <v>22</v>
      </c>
      <c r="C17" s="79" t="str">
        <f>IF(C16&gt;1199,"6",IF(C16&gt;599,"4",IF(C16&gt;79,"4",IF(C16="","","MOaPS sú neoprávnené"))))</f>
        <v/>
      </c>
      <c r="D17" s="80"/>
    </row>
    <row r="18" spans="1:9" ht="26.25" customHeight="1" x14ac:dyDescent="0.25">
      <c r="B18" s="111" t="s">
        <v>23</v>
      </c>
      <c r="C18" s="112"/>
    </row>
    <row r="19" spans="1:9" ht="17.25" x14ac:dyDescent="0.3">
      <c r="B19" s="81" t="s">
        <v>24</v>
      </c>
      <c r="C19" s="97" t="s">
        <v>25</v>
      </c>
      <c r="D19" s="82"/>
    </row>
    <row r="21" spans="1:9" ht="18.75" x14ac:dyDescent="0.25">
      <c r="A21" s="99" t="s">
        <v>26</v>
      </c>
      <c r="B21" s="99"/>
      <c r="C21" s="99"/>
      <c r="D21" s="99"/>
      <c r="E21" s="99"/>
      <c r="F21" s="99"/>
      <c r="G21" s="99"/>
      <c r="H21" s="83"/>
      <c r="I21" s="84"/>
    </row>
    <row r="22" spans="1:9" s="86" customFormat="1" ht="29.25" customHeight="1" x14ac:dyDescent="0.2">
      <c r="A22" s="68" t="s">
        <v>27</v>
      </c>
      <c r="B22" s="68" t="s">
        <v>28</v>
      </c>
      <c r="C22" s="68" t="s">
        <v>29</v>
      </c>
      <c r="D22" s="101" t="s">
        <v>30</v>
      </c>
      <c r="E22" s="102"/>
      <c r="F22" s="101" t="s">
        <v>31</v>
      </c>
      <c r="G22" s="102"/>
      <c r="H22" s="103" t="s">
        <v>32</v>
      </c>
      <c r="I22" s="85"/>
    </row>
    <row r="23" spans="1:9" s="86" customFormat="1" ht="12" x14ac:dyDescent="0.2">
      <c r="A23" s="68"/>
      <c r="B23" s="68"/>
      <c r="C23" s="68"/>
      <c r="D23" s="68" t="s">
        <v>33</v>
      </c>
      <c r="E23" s="68" t="s">
        <v>34</v>
      </c>
      <c r="F23" s="68" t="s">
        <v>33</v>
      </c>
      <c r="G23" s="68" t="s">
        <v>34</v>
      </c>
      <c r="H23" s="104"/>
    </row>
    <row r="24" spans="1:9" s="86" customFormat="1" ht="12" x14ac:dyDescent="0.2">
      <c r="A24" s="87">
        <v>2025</v>
      </c>
      <c r="B24" s="88">
        <v>1111.3900000000001</v>
      </c>
      <c r="C24" s="88">
        <v>555.69000000000005</v>
      </c>
      <c r="D24" s="63"/>
      <c r="E24" s="63"/>
      <c r="F24" s="63"/>
      <c r="G24" s="63"/>
      <c r="H24" s="89">
        <f>B24*D24*E24+C24*F24*G24</f>
        <v>0</v>
      </c>
    </row>
    <row r="25" spans="1:9" s="86" customFormat="1" ht="12" x14ac:dyDescent="0.2">
      <c r="A25" s="87">
        <v>2026</v>
      </c>
      <c r="B25" s="88">
        <v>1253.05</v>
      </c>
      <c r="C25" s="88">
        <v>626.53</v>
      </c>
      <c r="D25" s="63"/>
      <c r="E25" s="63"/>
      <c r="F25" s="63"/>
      <c r="G25" s="63"/>
      <c r="H25" s="89">
        <f>B25*D25*E25+C25*F25*G25</f>
        <v>0</v>
      </c>
    </row>
    <row r="26" spans="1:9" s="86" customFormat="1" ht="12" x14ac:dyDescent="0.2">
      <c r="A26" s="87">
        <v>2027</v>
      </c>
      <c r="B26" s="88">
        <v>1321.14</v>
      </c>
      <c r="C26" s="88">
        <v>660.57</v>
      </c>
      <c r="D26" s="63"/>
      <c r="E26" s="63"/>
      <c r="F26" s="63"/>
      <c r="G26" s="63"/>
      <c r="H26" s="89">
        <f>B26*D26*E26+C26*F26*G26</f>
        <v>0</v>
      </c>
    </row>
    <row r="27" spans="1:9" s="86" customFormat="1" ht="12" x14ac:dyDescent="0.2">
      <c r="A27" s="90"/>
      <c r="B27" s="90"/>
      <c r="C27" s="90"/>
      <c r="D27" s="91">
        <f>SUM(D24:D26)</f>
        <v>0</v>
      </c>
      <c r="E27" s="90"/>
      <c r="F27" s="91">
        <f>SUM(F24:F26)</f>
        <v>0</v>
      </c>
      <c r="G27" s="90"/>
      <c r="H27" s="92">
        <f>SUM(H24:H26)</f>
        <v>0</v>
      </c>
    </row>
    <row r="29" spans="1:9" x14ac:dyDescent="0.25">
      <c r="A29" s="75"/>
      <c r="B29" s="64" t="s">
        <v>19</v>
      </c>
    </row>
  </sheetData>
  <mergeCells count="13">
    <mergeCell ref="B11:F11"/>
    <mergeCell ref="A6:I6"/>
    <mergeCell ref="A8:I8"/>
    <mergeCell ref="A21:G21"/>
    <mergeCell ref="D22:E22"/>
    <mergeCell ref="F22:G22"/>
    <mergeCell ref="H22:H23"/>
    <mergeCell ref="H7:I7"/>
    <mergeCell ref="H9:I9"/>
    <mergeCell ref="H10:I10"/>
    <mergeCell ref="H11:I11"/>
    <mergeCell ref="B15:C15"/>
    <mergeCell ref="B18:C18"/>
  </mergeCells>
  <conditionalFormatting sqref="D27">
    <cfRule type="cellIs" dxfId="1" priority="2" operator="greaterThan">
      <formula>30</formula>
    </cfRule>
  </conditionalFormatting>
  <conditionalFormatting sqref="F27">
    <cfRule type="cellIs" dxfId="0" priority="1" operator="greaterThan">
      <formula>30</formula>
    </cfRule>
  </conditionalFormatting>
  <dataValidations count="4">
    <dataValidation type="whole" operator="equal" allowBlank="1" showInputMessage="1" showErrorMessage="1" sqref="D27 F27" xr:uid="{00000000-0002-0000-0000-000000000000}">
      <formula1>30</formula1>
    </dataValidation>
    <dataValidation type="whole" operator="lessThanOrEqual" allowBlank="1" showInputMessage="1" showErrorMessage="1" errorTitle="Chybný počet" error="Maximálny počet mesiacov je 12" sqref="D24:D26 F24:F26" xr:uid="{00000000-0002-0000-0000-000002000000}">
      <formula1>12</formula1>
    </dataValidation>
    <dataValidation type="whole" operator="lessThanOrEqual" allowBlank="1" showInputMessage="1" showErrorMessage="1" errorTitle="chybný počet" error="Maximálny počet MOaPS na polovičný úväzok je 24" sqref="G24:G26" xr:uid="{00000000-0002-0000-0000-000004000000}">
      <formula1>24</formula1>
    </dataValidation>
    <dataValidation type="whole" operator="lessThanOrEqual" allowBlank="1" showInputMessage="1" showErrorMessage="1" errorTitle="chybný počet" error="Maximálny počet MOaPS na plný úväzok je 12" sqref="E26 E24" xr:uid="{00000000-0002-0000-0000-000003000000}">
      <formula1>12</formula1>
    </dataValidation>
  </dataValidations>
  <pageMargins left="0.25" right="0.25" top="0.75" bottom="0.75" header="0.3" footer="0.3"/>
  <pageSetup paperSize="8" scale="86" fitToHeight="0" orientation="landscape" r:id="rId1"/>
  <headerFooter>
    <oddHeader>&amp;L &amp;G&amp;C&amp;G&amp;R
&amp;G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8"/>
  <sheetViews>
    <sheetView workbookViewId="0">
      <selection activeCell="C31" sqref="C31"/>
    </sheetView>
  </sheetViews>
  <sheetFormatPr defaultRowHeight="15" x14ac:dyDescent="0.25"/>
  <cols>
    <col min="1" max="1" width="51" customWidth="1"/>
  </cols>
  <sheetData>
    <row r="1" spans="1:1" x14ac:dyDescent="0.25">
      <c r="A1" s="1" t="s">
        <v>35</v>
      </c>
    </row>
    <row r="2" spans="1:1" s="3" customFormat="1" ht="24" x14ac:dyDescent="0.25">
      <c r="A2" s="2" t="s">
        <v>36</v>
      </c>
    </row>
    <row r="3" spans="1:1" s="3" customFormat="1" ht="24" x14ac:dyDescent="0.25">
      <c r="A3" s="2" t="s">
        <v>37</v>
      </c>
    </row>
    <row r="4" spans="1:1" s="3" customFormat="1" x14ac:dyDescent="0.25">
      <c r="A4" s="2" t="s">
        <v>38</v>
      </c>
    </row>
    <row r="5" spans="1:1" s="3" customFormat="1" ht="24" x14ac:dyDescent="0.25">
      <c r="A5" s="2" t="s">
        <v>39</v>
      </c>
    </row>
    <row r="6" spans="1:1" s="3" customFormat="1" x14ac:dyDescent="0.25">
      <c r="A6" s="2" t="s">
        <v>40</v>
      </c>
    </row>
    <row r="8" spans="1:1" x14ac:dyDescent="0.25">
      <c r="A8" s="1" t="s">
        <v>41</v>
      </c>
    </row>
    <row r="9" spans="1:1" ht="24" x14ac:dyDescent="0.25">
      <c r="A9" s="2" t="s">
        <v>42</v>
      </c>
    </row>
    <row r="10" spans="1:1" x14ac:dyDescent="0.25">
      <c r="A10" s="2" t="s">
        <v>43</v>
      </c>
    </row>
    <row r="11" spans="1:1" x14ac:dyDescent="0.25">
      <c r="A11" s="2" t="s">
        <v>44</v>
      </c>
    </row>
    <row r="12" spans="1:1" ht="24" x14ac:dyDescent="0.25">
      <c r="A12" s="2" t="s">
        <v>45</v>
      </c>
    </row>
    <row r="13" spans="1:1" ht="36" x14ac:dyDescent="0.25">
      <c r="A13" s="2" t="s">
        <v>46</v>
      </c>
    </row>
    <row r="15" spans="1:1" x14ac:dyDescent="0.25">
      <c r="A15" s="1" t="s">
        <v>47</v>
      </c>
    </row>
    <row r="16" spans="1:1" x14ac:dyDescent="0.25">
      <c r="A16" s="2" t="s">
        <v>48</v>
      </c>
    </row>
    <row r="17" spans="1:1" x14ac:dyDescent="0.25">
      <c r="A17" s="2" t="s">
        <v>49</v>
      </c>
    </row>
    <row r="18" spans="1:1" x14ac:dyDescent="0.25">
      <c r="A18" s="2" t="s">
        <v>50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2"/>
  <sheetViews>
    <sheetView workbookViewId="0">
      <pane ySplit="1" topLeftCell="A11" activePane="bottomLeft" state="frozen"/>
      <selection activeCell="B4" sqref="B4"/>
      <selection pane="bottomLeft" activeCell="B4" sqref="B4:B5"/>
    </sheetView>
  </sheetViews>
  <sheetFormatPr defaultRowHeight="15" x14ac:dyDescent="0.25"/>
  <cols>
    <col min="1" max="1" width="34.5703125" style="5" customWidth="1"/>
    <col min="2" max="2" width="23.7109375" style="5" customWidth="1"/>
    <col min="3" max="3" width="13.7109375" style="4" customWidth="1"/>
    <col min="4" max="4" width="17.42578125" style="6" customWidth="1"/>
    <col min="5" max="5" width="16.5703125" style="4" customWidth="1"/>
    <col min="6" max="16384" width="9.140625" style="4"/>
  </cols>
  <sheetData>
    <row r="1" spans="1:5" ht="43.5" customHeight="1" x14ac:dyDescent="0.25">
      <c r="A1" s="117" t="s">
        <v>51</v>
      </c>
      <c r="B1" s="117"/>
      <c r="C1" s="117"/>
      <c r="D1" s="117"/>
      <c r="E1" s="117"/>
    </row>
    <row r="2" spans="1:5" ht="15.75" thickBot="1" x14ac:dyDescent="0.3"/>
    <row r="3" spans="1:5" ht="30" customHeight="1" thickBot="1" x14ac:dyDescent="0.3">
      <c r="A3" s="118" t="s">
        <v>52</v>
      </c>
      <c r="B3" s="119"/>
      <c r="C3" s="119"/>
      <c r="D3" s="119"/>
      <c r="E3" s="120"/>
    </row>
    <row r="4" spans="1:5" x14ac:dyDescent="0.25">
      <c r="A4" s="121" t="s">
        <v>53</v>
      </c>
      <c r="B4" s="123" t="s">
        <v>54</v>
      </c>
      <c r="C4" s="123" t="s">
        <v>55</v>
      </c>
      <c r="D4" s="123" t="s">
        <v>56</v>
      </c>
      <c r="E4" s="125"/>
    </row>
    <row r="5" spans="1:5" ht="15.75" thickBot="1" x14ac:dyDescent="0.3">
      <c r="A5" s="122"/>
      <c r="B5" s="124"/>
      <c r="C5" s="124"/>
      <c r="D5" s="7" t="s">
        <v>57</v>
      </c>
      <c r="E5" s="8" t="s">
        <v>58</v>
      </c>
    </row>
    <row r="6" spans="1:5" ht="45" x14ac:dyDescent="0.25">
      <c r="A6" s="9" t="s">
        <v>59</v>
      </c>
      <c r="B6" s="10" t="s">
        <v>60</v>
      </c>
      <c r="C6" s="11">
        <v>2.5000000000000001E-2</v>
      </c>
      <c r="D6" s="12" t="s">
        <v>61</v>
      </c>
      <c r="E6" s="13" t="s">
        <v>61</v>
      </c>
    </row>
    <row r="7" spans="1:5" x14ac:dyDescent="0.25">
      <c r="A7" s="114" t="s">
        <v>62</v>
      </c>
      <c r="B7" s="14" t="s">
        <v>63</v>
      </c>
      <c r="C7" s="15">
        <v>0</v>
      </c>
      <c r="D7" s="12"/>
      <c r="E7" s="13"/>
    </row>
    <row r="8" spans="1:5" ht="15" customHeight="1" x14ac:dyDescent="0.25">
      <c r="A8" s="126"/>
      <c r="B8" s="14">
        <v>1</v>
      </c>
      <c r="C8" s="15">
        <v>10000</v>
      </c>
      <c r="D8" s="12"/>
      <c r="E8" s="13"/>
    </row>
    <row r="9" spans="1:5" x14ac:dyDescent="0.25">
      <c r="A9" s="127"/>
      <c r="B9" s="16" t="s">
        <v>64</v>
      </c>
      <c r="C9" s="15">
        <v>15000</v>
      </c>
      <c r="D9" s="17" t="s">
        <v>61</v>
      </c>
      <c r="E9" s="18" t="s">
        <v>61</v>
      </c>
    </row>
    <row r="10" spans="1:5" ht="33" customHeight="1" x14ac:dyDescent="0.25">
      <c r="A10" s="128" t="s">
        <v>61</v>
      </c>
      <c r="B10" s="115"/>
      <c r="C10" s="115"/>
      <c r="D10" s="129" t="s">
        <v>65</v>
      </c>
      <c r="E10" s="130"/>
    </row>
    <row r="11" spans="1:5" x14ac:dyDescent="0.25">
      <c r="A11" s="113" t="s">
        <v>66</v>
      </c>
      <c r="B11" s="115" t="s">
        <v>67</v>
      </c>
      <c r="C11" s="19">
        <v>1.4999999999999999E-2</v>
      </c>
      <c r="D11" s="20">
        <v>0</v>
      </c>
      <c r="E11" s="21">
        <v>349999.99</v>
      </c>
    </row>
    <row r="12" spans="1:5" x14ac:dyDescent="0.25">
      <c r="A12" s="113"/>
      <c r="B12" s="115"/>
      <c r="C12" s="19">
        <v>1.0999999999999999E-2</v>
      </c>
      <c r="D12" s="20">
        <v>350000</v>
      </c>
      <c r="E12" s="21">
        <v>999999.99</v>
      </c>
    </row>
    <row r="13" spans="1:5" x14ac:dyDescent="0.25">
      <c r="A13" s="113"/>
      <c r="B13" s="115"/>
      <c r="C13" s="19">
        <v>7.0000000000000001E-3</v>
      </c>
      <c r="D13" s="20">
        <v>1000000</v>
      </c>
      <c r="E13" s="22" t="s">
        <v>68</v>
      </c>
    </row>
    <row r="14" spans="1:5" x14ac:dyDescent="0.25">
      <c r="A14" s="113" t="s">
        <v>69</v>
      </c>
      <c r="B14" s="115" t="s">
        <v>67</v>
      </c>
      <c r="C14" s="19">
        <v>2.9000000000000001E-2</v>
      </c>
      <c r="D14" s="20">
        <v>0</v>
      </c>
      <c r="E14" s="21">
        <v>349999.99</v>
      </c>
    </row>
    <row r="15" spans="1:5" x14ac:dyDescent="0.25">
      <c r="A15" s="113"/>
      <c r="B15" s="115"/>
      <c r="C15" s="19">
        <v>2.5000000000000001E-2</v>
      </c>
      <c r="D15" s="20">
        <v>350000</v>
      </c>
      <c r="E15" s="21">
        <v>999999.99</v>
      </c>
    </row>
    <row r="16" spans="1:5" x14ac:dyDescent="0.25">
      <c r="A16" s="114"/>
      <c r="B16" s="116"/>
      <c r="C16" s="23">
        <v>1.9E-2</v>
      </c>
      <c r="D16" s="24">
        <v>1000000</v>
      </c>
      <c r="E16" s="25" t="s">
        <v>68</v>
      </c>
    </row>
    <row r="17" spans="1:10" x14ac:dyDescent="0.25">
      <c r="A17" s="113" t="s">
        <v>70</v>
      </c>
      <c r="B17" s="115" t="s">
        <v>67</v>
      </c>
      <c r="C17" s="26">
        <v>0.32</v>
      </c>
      <c r="D17" s="27">
        <v>0</v>
      </c>
      <c r="E17" s="28">
        <v>349999.99</v>
      </c>
    </row>
    <row r="18" spans="1:10" x14ac:dyDescent="0.25">
      <c r="A18" s="113"/>
      <c r="B18" s="115"/>
      <c r="C18" s="26">
        <v>0.32</v>
      </c>
      <c r="D18" s="27">
        <v>350000</v>
      </c>
      <c r="E18" s="28">
        <v>999999.99</v>
      </c>
    </row>
    <row r="19" spans="1:10" ht="15.75" thickBot="1" x14ac:dyDescent="0.3">
      <c r="A19" s="131"/>
      <c r="B19" s="132"/>
      <c r="C19" s="29">
        <v>0.32</v>
      </c>
      <c r="D19" s="30">
        <v>1000000</v>
      </c>
      <c r="E19" s="31" t="s">
        <v>68</v>
      </c>
    </row>
    <row r="20" spans="1:10" ht="15.75" thickBot="1" x14ac:dyDescent="0.3">
      <c r="A20" s="32"/>
      <c r="B20" s="33"/>
      <c r="C20" s="34"/>
      <c r="D20" s="35"/>
      <c r="E20" s="36"/>
    </row>
    <row r="21" spans="1:10" ht="30" customHeight="1" thickBot="1" x14ac:dyDescent="0.3">
      <c r="A21" s="118" t="s">
        <v>71</v>
      </c>
      <c r="B21" s="119"/>
      <c r="C21" s="119"/>
      <c r="D21" s="119"/>
      <c r="E21" s="120"/>
    </row>
    <row r="22" spans="1:10" ht="33" customHeight="1" thickBot="1" x14ac:dyDescent="0.3">
      <c r="A22" s="37" t="s">
        <v>53</v>
      </c>
      <c r="B22" s="38" t="s">
        <v>54</v>
      </c>
      <c r="C22" s="38" t="s">
        <v>72</v>
      </c>
      <c r="D22" s="133" t="s">
        <v>73</v>
      </c>
      <c r="E22" s="134"/>
    </row>
    <row r="23" spans="1:10" x14ac:dyDescent="0.25">
      <c r="A23" s="127" t="s">
        <v>74</v>
      </c>
      <c r="B23" s="135" t="s">
        <v>67</v>
      </c>
      <c r="C23" s="11">
        <v>3.6999999999999998E-2</v>
      </c>
      <c r="D23" s="39">
        <v>0</v>
      </c>
      <c r="E23" s="40">
        <v>69999.990000000005</v>
      </c>
    </row>
    <row r="24" spans="1:10" x14ac:dyDescent="0.25">
      <c r="A24" s="113"/>
      <c r="B24" s="115"/>
      <c r="C24" s="19">
        <v>3.5000000000000003E-2</v>
      </c>
      <c r="D24" s="20">
        <v>70000</v>
      </c>
      <c r="E24" s="21">
        <v>149999.99</v>
      </c>
    </row>
    <row r="25" spans="1:10" x14ac:dyDescent="0.25">
      <c r="A25" s="113"/>
      <c r="B25" s="115"/>
      <c r="C25" s="19">
        <v>2.9000000000000001E-2</v>
      </c>
      <c r="D25" s="20">
        <v>150000</v>
      </c>
      <c r="E25" s="21">
        <v>349999.99</v>
      </c>
    </row>
    <row r="26" spans="1:10" x14ac:dyDescent="0.25">
      <c r="A26" s="113"/>
      <c r="B26" s="115"/>
      <c r="C26" s="19">
        <v>0.02</v>
      </c>
      <c r="D26" s="20">
        <v>350000</v>
      </c>
      <c r="E26" s="22">
        <v>999999.99</v>
      </c>
    </row>
    <row r="27" spans="1:10" x14ac:dyDescent="0.25">
      <c r="A27" s="113" t="s">
        <v>75</v>
      </c>
      <c r="B27" s="115" t="s">
        <v>67</v>
      </c>
      <c r="C27" s="19">
        <v>0.01</v>
      </c>
      <c r="D27" s="39">
        <v>0</v>
      </c>
      <c r="E27" s="40">
        <v>69999.990000000005</v>
      </c>
    </row>
    <row r="28" spans="1:10" x14ac:dyDescent="0.25">
      <c r="A28" s="113"/>
      <c r="B28" s="115"/>
      <c r="C28" s="19">
        <v>8.0000000000000002E-3</v>
      </c>
      <c r="D28" s="20">
        <v>70000</v>
      </c>
      <c r="E28" s="21">
        <v>149999.99</v>
      </c>
    </row>
    <row r="29" spans="1:10" x14ac:dyDescent="0.25">
      <c r="A29" s="113"/>
      <c r="B29" s="115"/>
      <c r="C29" s="19">
        <v>5.0000000000000001E-3</v>
      </c>
      <c r="D29" s="20">
        <v>150000</v>
      </c>
      <c r="E29" s="21">
        <v>349999.99</v>
      </c>
    </row>
    <row r="30" spans="1:10" x14ac:dyDescent="0.25">
      <c r="A30" s="113"/>
      <c r="B30" s="115"/>
      <c r="C30" s="19">
        <v>3.5000000000000001E-3</v>
      </c>
      <c r="D30" s="20">
        <v>350000</v>
      </c>
      <c r="E30" s="22">
        <v>999999.99</v>
      </c>
    </row>
    <row r="31" spans="1:10" ht="30.75" thickBot="1" x14ac:dyDescent="0.3">
      <c r="A31" s="41" t="s">
        <v>76</v>
      </c>
      <c r="B31" s="42" t="s">
        <v>77</v>
      </c>
      <c r="C31" s="43" t="s">
        <v>61</v>
      </c>
      <c r="D31" s="44" t="s">
        <v>61</v>
      </c>
      <c r="E31" s="45" t="s">
        <v>61</v>
      </c>
    </row>
    <row r="32" spans="1:10" ht="26.25" customHeight="1" thickBot="1" x14ac:dyDescent="0.3">
      <c r="A32" s="37" t="s">
        <v>53</v>
      </c>
      <c r="B32" s="38" t="s">
        <v>54</v>
      </c>
      <c r="C32" s="46" t="s">
        <v>78</v>
      </c>
      <c r="D32" s="137" t="s">
        <v>61</v>
      </c>
      <c r="E32" s="138"/>
      <c r="J32" s="47"/>
    </row>
    <row r="33" spans="1:5" x14ac:dyDescent="0.25">
      <c r="A33" s="126" t="s">
        <v>79</v>
      </c>
      <c r="B33" s="48" t="s">
        <v>63</v>
      </c>
      <c r="C33" s="39">
        <v>0</v>
      </c>
      <c r="D33" s="49" t="s">
        <v>61</v>
      </c>
      <c r="E33" s="50" t="s">
        <v>61</v>
      </c>
    </row>
    <row r="34" spans="1:5" ht="30" x14ac:dyDescent="0.25">
      <c r="A34" s="126"/>
      <c r="B34" s="51" t="s">
        <v>80</v>
      </c>
      <c r="C34" s="20">
        <v>600</v>
      </c>
      <c r="D34" s="52" t="s">
        <v>61</v>
      </c>
      <c r="E34" s="53" t="s">
        <v>61</v>
      </c>
    </row>
    <row r="35" spans="1:5" ht="30" x14ac:dyDescent="0.25">
      <c r="A35" s="126"/>
      <c r="B35" s="51" t="s">
        <v>81</v>
      </c>
      <c r="C35" s="20">
        <v>400</v>
      </c>
      <c r="D35" s="52" t="s">
        <v>61</v>
      </c>
      <c r="E35" s="53" t="s">
        <v>61</v>
      </c>
    </row>
    <row r="36" spans="1:5" ht="60" x14ac:dyDescent="0.25">
      <c r="A36" s="126"/>
      <c r="B36" s="51" t="s">
        <v>82</v>
      </c>
      <c r="C36" s="24">
        <f>C34+C35</f>
        <v>1000</v>
      </c>
      <c r="D36" s="44"/>
      <c r="E36" s="45"/>
    </row>
    <row r="37" spans="1:5" ht="30.75" thickBot="1" x14ac:dyDescent="0.3">
      <c r="A37" s="139"/>
      <c r="B37" s="54" t="s">
        <v>83</v>
      </c>
      <c r="C37" s="55">
        <v>30</v>
      </c>
      <c r="D37" s="56" t="s">
        <v>61</v>
      </c>
      <c r="E37" s="57" t="s">
        <v>61</v>
      </c>
    </row>
    <row r="38" spans="1:5" x14ac:dyDescent="0.25">
      <c r="C38" s="34"/>
      <c r="D38" s="35"/>
      <c r="E38" s="58"/>
    </row>
    <row r="39" spans="1:5" ht="45" x14ac:dyDescent="0.25">
      <c r="A39" s="140" t="s">
        <v>84</v>
      </c>
      <c r="B39" s="140"/>
      <c r="C39" s="140"/>
      <c r="D39" s="140"/>
      <c r="E39" s="59" t="s">
        <v>85</v>
      </c>
    </row>
    <row r="40" spans="1:5" x14ac:dyDescent="0.25">
      <c r="A40" s="136" t="s">
        <v>86</v>
      </c>
      <c r="B40" s="136"/>
      <c r="C40" s="136"/>
      <c r="D40" s="136"/>
      <c r="E40" s="60">
        <v>800</v>
      </c>
    </row>
    <row r="41" spans="1:5" x14ac:dyDescent="0.25">
      <c r="A41" s="136" t="s">
        <v>87</v>
      </c>
      <c r="B41" s="136"/>
      <c r="C41" s="136"/>
      <c r="D41" s="136"/>
      <c r="E41" s="60">
        <v>700</v>
      </c>
    </row>
    <row r="42" spans="1:5" x14ac:dyDescent="0.25">
      <c r="A42" s="136" t="s">
        <v>88</v>
      </c>
      <c r="B42" s="136"/>
      <c r="C42" s="136"/>
      <c r="D42" s="136"/>
      <c r="E42" s="60">
        <v>500</v>
      </c>
    </row>
  </sheetData>
  <mergeCells count="27">
    <mergeCell ref="A41:D41"/>
    <mergeCell ref="A42:D42"/>
    <mergeCell ref="A27:A30"/>
    <mergeCell ref="B27:B30"/>
    <mergeCell ref="D32:E32"/>
    <mergeCell ref="A33:A37"/>
    <mergeCell ref="A39:D39"/>
    <mergeCell ref="A40:D40"/>
    <mergeCell ref="A17:A19"/>
    <mergeCell ref="B17:B19"/>
    <mergeCell ref="A21:E21"/>
    <mergeCell ref="D22:E22"/>
    <mergeCell ref="A23:A26"/>
    <mergeCell ref="B23:B26"/>
    <mergeCell ref="A14:A16"/>
    <mergeCell ref="B14:B16"/>
    <mergeCell ref="A1:E1"/>
    <mergeCell ref="A3:E3"/>
    <mergeCell ref="A4:A5"/>
    <mergeCell ref="B4:B5"/>
    <mergeCell ref="C4:C5"/>
    <mergeCell ref="D4:E4"/>
    <mergeCell ref="A7:A9"/>
    <mergeCell ref="A10:C10"/>
    <mergeCell ref="D10:E10"/>
    <mergeCell ref="A11:A13"/>
    <mergeCell ref="B11:B13"/>
  </mergeCells>
  <pageMargins left="0.70866141732283472" right="0.70866141732283472" top="1.1417322834645669" bottom="0.35433070866141736" header="0.31496062992125984" footer="0.11811023622047245"/>
  <pageSetup paperSize="9" scale="65" orientation="landscape" r:id="rId1"/>
  <headerFooter>
    <oddHeader>&amp;L&amp;G&amp;R&amp;G</oddHeader>
    <oddFooter>&amp;L&amp;KFF0000Príloha č. XY Výpočet finančných a percentuálnych limitov&amp;CStrana &amp;P z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D40D1B0065F044B29EF3A14DC27A6F" ma:contentTypeVersion="0" ma:contentTypeDescription="Umožňuje vytvoriť nový dokument." ma:contentTypeScope="" ma:versionID="0ec303a03a506f7ff8f49b4fa8ea75e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84bb1eeaccce4bf2dd1af08dfb7466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C79BFD-86D4-4DA6-B2D0-ACDAEDEDCE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B29FDC5-B51C-41A4-AB4E-809F63E0EE9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E629189-1894-4149-AE72-F8F3FF33AC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Rozpočet projektu</vt:lpstr>
      <vt:lpstr>výberové polia</vt:lpstr>
      <vt:lpstr>limity</vt:lpstr>
      <vt:lpstr>'Rozpočet projektu'!Oblasť_tlače</vt:lpstr>
      <vt:lpstr>prieskum</vt:lpstr>
      <vt:lpstr>realizácia</vt:lpstr>
      <vt:lpstr>stojany</vt:lpstr>
      <vt:lpstr>určenieVýd</vt:lpstr>
      <vt:lpstr>Vstojany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revision/>
  <cp:lastPrinted>2024-12-06T09:16:42Z</cp:lastPrinted>
  <dcterms:created xsi:type="dcterms:W3CDTF">2016-08-17T07:38:10Z</dcterms:created>
  <dcterms:modified xsi:type="dcterms:W3CDTF">2024-12-06T09:32:06Z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0x010100C7D40D1B0065F044B29EF3A14DC27A6F</vt:lpwstr>
  </property>
</Properties>
</file>