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4_PSK-UV-009-2024-DV-EFRR_bývanie\09_ZMENA_1_výzvy\3_ZFK\Príloha 1_Formulár ŽoNFP s prílohami\"/>
    </mc:Choice>
  </mc:AlternateContent>
  <xr:revisionPtr revIDLastSave="0" documentId="13_ncr:1_{6A1AE593-CB5E-43AF-83CF-479DD4F318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</externalReferences>
  <definedNames>
    <definedName name="_ftn1" localSheetId="0">'Podrobný rozpočet projektu'!$L$60</definedName>
    <definedName name="_ftnref1" localSheetId="0">'Podrobný rozpočet projektu'!#REF!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projektu'!$A$1:$J$73</definedName>
    <definedName name="_xlnm.Print_Area" localSheetId="2">'Prieskum trhu'!$A$1:$J$56</definedName>
    <definedName name="plán">'[3]výberové polia'!$A$2:$A$3</definedName>
    <definedName name="prieskum" localSheetId="2">#REF!</definedName>
    <definedName name="realizácia" localSheetId="2">#REF!</definedName>
    <definedName name="rekon" localSheetId="2">#REF!</definedName>
    <definedName name="rekonšt" localSheetId="2">#REF!</definedName>
    <definedName name="rekonštrukcia" localSheetId="2">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#REF!</definedName>
    <definedName name="výstavba" localSheetId="2">#REF!</definedName>
    <definedName name="x" localSheetId="2">#REF!</definedName>
    <definedName name="zál.p">[2]limity!$A$49:$A$50</definedName>
    <definedName name="zb">#REF!</definedName>
    <definedName name="ZP">[4]Limity!$A$35:$A$36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0" l="1"/>
  <c r="F33" i="30"/>
  <c r="F20" i="30"/>
  <c r="G22" i="30"/>
  <c r="F22" i="30"/>
  <c r="G39" i="30" l="1"/>
  <c r="F39" i="30"/>
  <c r="G38" i="30"/>
  <c r="F38" i="30"/>
  <c r="F37" i="30"/>
  <c r="G36" i="30"/>
  <c r="F36" i="30"/>
  <c r="G35" i="30"/>
  <c r="F35" i="30"/>
  <c r="G34" i="30"/>
  <c r="F34" i="30"/>
  <c r="G33" i="30"/>
  <c r="F18" i="34"/>
  <c r="G17" i="34"/>
  <c r="G16" i="34"/>
  <c r="G15" i="34"/>
  <c r="G40" i="30" l="1"/>
  <c r="F40" i="30"/>
  <c r="G18" i="34"/>
  <c r="D21" i="34" s="1"/>
  <c r="G27" i="30" l="1"/>
  <c r="G26" i="30"/>
  <c r="G25" i="30"/>
  <c r="G24" i="30"/>
  <c r="G23" i="30"/>
  <c r="G21" i="30"/>
  <c r="F27" i="30"/>
  <c r="F26" i="30"/>
  <c r="F25" i="30"/>
  <c r="F24" i="30"/>
  <c r="F23" i="30"/>
  <c r="F21" i="30"/>
  <c r="G20" i="30"/>
  <c r="G28" i="30" l="1"/>
  <c r="G41" i="30" s="1"/>
  <c r="G42" i="30" s="1"/>
  <c r="G48" i="30" s="1"/>
  <c r="F28" i="30"/>
  <c r="F41" i="30" s="1"/>
  <c r="C15" i="32" s="1"/>
  <c r="C17" i="32" l="1"/>
  <c r="G49" i="30" l="1"/>
  <c r="G52" i="30" l="1"/>
  <c r="G51" i="30" s="1"/>
  <c r="G50" i="30" s="1"/>
  <c r="G54" i="30"/>
</calcChain>
</file>

<file path=xl/sharedStrings.xml><?xml version="1.0" encoding="utf-8"?>
<sst xmlns="http://schemas.openxmlformats.org/spreadsheetml/2006/main" count="196" uniqueCount="153">
  <si>
    <t>Názov projektu:</t>
  </si>
  <si>
    <t>áno</t>
  </si>
  <si>
    <t>nie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</si>
  <si>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</si>
  <si>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</si>
  <si>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</si>
  <si>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</si>
  <si>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</si>
  <si>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</si>
  <si>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</si>
  <si>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</si>
  <si>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</si>
  <si>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</si>
  <si>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</si>
  <si>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</si>
  <si>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</si>
  <si>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</si>
  <si>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</si>
  <si>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</si>
  <si>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</si>
  <si>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</si>
  <si>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</si>
  <si>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</si>
  <si>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</si>
  <si>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</si>
  <si>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</si>
  <si>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</si>
  <si>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</si>
  <si>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</si>
  <si>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</si>
  <si>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</si>
  <si>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</si>
  <si>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</si>
  <si>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</si>
  <si>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</si>
  <si>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</si>
  <si>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</si>
  <si>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</si>
  <si>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</si>
  <si>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</si>
  <si>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</si>
  <si>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</si>
  <si>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</si>
  <si>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</si>
  <si>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</si>
  <si>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</si>
  <si>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</si>
  <si>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</si>
  <si>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</si>
  <si>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</si>
  <si>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</si>
  <si>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</si>
  <si>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</si>
  <si>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</si>
  <si>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</si>
  <si>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</si>
  <si>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</si>
  <si>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</si>
  <si>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</si>
  <si>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</si>
  <si>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</si>
  <si>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</si>
  <si>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</si>
  <si>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</si>
  <si>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</si>
  <si>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</si>
  <si>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</si>
  <si>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</si>
  <si>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</si>
  <si>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</si>
  <si>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</si>
  <si>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</si>
  <si>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</si>
  <si>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</si>
  <si>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</si>
  <si>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</si>
  <si>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</si>
  <si>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</si>
  <si>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</si>
  <si>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</si>
  <si>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</si>
  <si>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</si>
  <si>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</si>
  <si>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</si>
  <si>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</si>
  <si>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</si>
  <si>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</si>
  <si>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</si>
  <si>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</si>
  <si>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</si>
  <si>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</si>
  <si>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</si>
  <si>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</si>
  <si>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</si>
  <si>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</si>
  <si>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</si>
  <si>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</si>
  <si>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</si>
  <si>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</si>
  <si>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</si>
  <si>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</si>
  <si>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</si>
  <si>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</si>
  <si>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</si>
  <si>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</si>
  <si>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</si>
  <si>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[1] Limit z celkových priamych oprávnených výdavkov od vyhlásenia výzvy (s DPH).</t>
  </si>
  <si>
    <t>a viac</t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</si>
  <si>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</si>
  <si>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</si>
  <si>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t>Príloha 2 ŽoNFP_Hodnota za peniaze</t>
  </si>
  <si>
    <t>Príloha 2  ŽoNFP_Prieskum trhu</t>
  </si>
  <si>
    <t>112 - Zásoby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</si>
  <si>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(EUR/počet)</t>
    </r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</si>
  <si>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ukazovateľa:  </t>
    </r>
    <r>
      <rPr>
        <b/>
        <sz val="12"/>
        <color theme="1"/>
        <rFont val="Calibri"/>
        <family val="2"/>
        <charset val="238"/>
        <scheme val="minor"/>
      </rPr>
      <t xml:space="preserve">PSKPRCO65 Kapacita nového alebo modernizovaného sociálneho bývania 
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</si>
  <si>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 xml:space="preserve">PSKPRCO65 Kapacita nového alebo modernizovaného sociálneho bývania </t>
  </si>
  <si>
    <t xml:space="preserve">Cieľová hodnota - počet osôb 
</t>
  </si>
  <si>
    <t>Podporné aktivity projektu</t>
  </si>
  <si>
    <t>Nepriame výdavky deklarované na základe paušálnej sadzby</t>
  </si>
  <si>
    <t>907 - Paušálna sadzba na nepriame výdavky podľa článku 54 písm. a) NSU</t>
  </si>
  <si>
    <t>%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</si>
  <si>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</si>
  <si>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t>Paušálna sadzba na nepriame výdavky (v %)</t>
  </si>
  <si>
    <t>Percentuálny limit[1]</t>
  </si>
  <si>
    <t>od</t>
  </si>
  <si>
    <t>do</t>
  </si>
  <si>
    <t>SPOLU hlavné aktivity projektu (celkové oprávnené priame výdavky projektu)</t>
  </si>
  <si>
    <t>027 - Pozemky</t>
  </si>
  <si>
    <t>021 - Stavby</t>
  </si>
  <si>
    <t xml:space="preserve">029 - Ostatný dlhodobý hmotný majetok </t>
  </si>
  <si>
    <t>pracovná zmluva</t>
  </si>
  <si>
    <t>dohoda o práci vykonanej mimo pracovného pomeru</t>
  </si>
  <si>
    <t>finančný limit</t>
  </si>
  <si>
    <t>SPOLU celkové oprávnené priame výdavky projektu (základňa pre výpočet nepriamych výdavkov)</t>
  </si>
  <si>
    <t xml:space="preserve">Celkové priame oprávnené výdavky </t>
  </si>
  <si>
    <t>4.3.1 Výstavba vyhovujúcich foriem bývania (NP RT)</t>
  </si>
  <si>
    <t>4.3.2 Rekonštrukcia vyhovujúcich foriem bývania (NP RT)</t>
  </si>
  <si>
    <t>4.3.3 Výstavba vyhovujúcich foriem bývania (mimo NP RT)</t>
  </si>
  <si>
    <t>4.3.4 Rekonštrukcia vyhovujúcich foriem bývania (mimo NP RT)</t>
  </si>
  <si>
    <t>hod</t>
  </si>
  <si>
    <t>mesiac</t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</si>
  <si>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3 výzvy - Zoznam oprávnených výdavkov.</t>
    </r>
  </si>
  <si>
    <t xml:space="preserve">Asistent bývania </t>
  </si>
  <si>
    <t>Príloha 2 ŽoNFP - Podrobný rozpočet projektu</t>
  </si>
  <si>
    <t>Paušálna sadzba na nepriame výdavky vo výške 2-7 % oprávnených priamych výdavkov</t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</si>
  <si>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 - COV)</t>
    </r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</si>
  <si>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
V prípade skupiny výdavkov 518-C - Ostatné služby - krížové financovanie uviesť "hod".
V prípade skupiny výdavkov 521-C - Mzdové výdavky - krížové financovanie uviesť "mesiac".</t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</si>
  <si>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
V prípade skupiny výdavkov 518-C - Ostatné služby - krížové financovanie uviesť maximálny počet hodín podľa počtu asistentov bývania na počet obstarávaných bytov (1920 h.(2-5 bytových jednotiek), 4800 h. (6-11 b.j.), 9600 h. (12 a viac b.j.)/19200 h. (24 a viac b.j.)/28800 h. (36 a viac b.j.) </t>
    </r>
    <r>
      <rPr>
        <b/>
        <i/>
        <sz val="12"/>
        <rFont val="Calibri"/>
        <family val="2"/>
        <charset val="238"/>
        <scheme val="minor"/>
      </rPr>
      <t>(viac - príloha č. 3 - Zoznam oprávnených výdavkov)</t>
    </r>
    <r>
      <rPr>
        <sz val="12"/>
        <rFont val="Calibri"/>
        <family val="2"/>
        <charset val="238"/>
        <scheme val="minor"/>
      </rPr>
      <t xml:space="preserve">
V prípade skupiny výdavkov 521-C - Mzdové výdavky - krížové financovanie uviesť "60" - 5 rokov udržateľnosti x 12 mesiacov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</si>
  <si>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 xml:space="preserve">, potom výšku výdavku uveďte maximálne do výšky upravenej takýmto limitom.
V prípade skupiny výdavkov 518-C - Ostatné služby - krížové financovanie uviesť sumu "9,30". Ide o medián jednotkovej sumy (hodinovej mzdy)na obdobie 60 mesiacov udržateľnosti projektu pre asistenta bývania.
V prípade skupiny výdavkov 521-C - Mzdové výdavky - krížové financovanie uviesť sumu "1487,00" (1 asistent bývania na 100 % pracovný úväzok), "744,00" (1 asistent bývania na 50 % pracovný úväzok), "297,00" (1 asistent bývania na 20 % pracovný úväzok), "2974,00" (2 asistenti bývania na 100 % pracovný úväzok), alebo "4461,00" (3 asistenti bývania na 100 % pracovný úväzok). Ide o medián mzdy na obdobie 60 mesiacov udržateľnosti projektu pre jedného asistenta bývania podľa typu úväzku. </t>
    </r>
    <r>
      <rPr>
        <b/>
        <i/>
        <sz val="12"/>
        <rFont val="Calibri"/>
        <family val="2"/>
        <charset val="238"/>
        <scheme val="minor"/>
      </rPr>
      <t>(viac - príloha č. 3 - Zoznam oprávnených výdavkov)</t>
    </r>
  </si>
  <si>
    <t>518-C - Ostatné služby - krížové financovanie</t>
  </si>
  <si>
    <t>521-C - Mzdové výdavky - krížové financovanie</t>
  </si>
  <si>
    <t>907  - C - Paušálna sadzba na nepriame výdavky podľa článku 54 písm. a) NSU</t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</si>
  <si>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 </t>
    </r>
    <r>
      <rPr>
        <sz val="12"/>
        <color rgb="FFFF0000"/>
        <rFont val="Calibri"/>
        <family val="2"/>
        <charset val="238"/>
        <scheme val="minor"/>
      </rPr>
      <t>V prípade inej sadzby DPH si žiadateľ upraví vzorec v stĺpci G.</t>
    </r>
    <r>
      <rPr>
        <sz val="12"/>
        <rFont val="Calibri"/>
        <family val="2"/>
        <charset val="238"/>
        <scheme val="minor"/>
      </rPr>
      <t xml:space="preserve">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 skupiny výdavkov 518-C - Ostatné služby - krížové financovanie a 521-C - Mzdové výdavky - krížové financovanie je žiadateľ povinný uviesť v stĺpci G rovnakú hodnotu, ako je vypočítaná v stĺpci F.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</si>
</sst>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0"/>
      <color theme="1"/>
      <name val="Aptos Display"/>
      <family val="2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b/>
      <i/>
      <sz val="12"/>
      <name val="Calibri"/>
      <family val="2"/>
      <charset val="238"/>
      <scheme val="minor"/>
    </font>
    <font>
      <b/>
      <sz val="16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0" fillId="0" borderId="0"/>
    <xf numFmtId="0" fontId="23" fillId="0" borderId="0"/>
    <xf numFmtId="0" fontId="29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4" fontId="1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4" fontId="11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1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" applyFont="1"/>
    <xf numFmtId="2" fontId="11" fillId="0" borderId="24" xfId="1" applyNumberFormat="1" applyFont="1" applyBorder="1"/>
    <xf numFmtId="2" fontId="11" fillId="0" borderId="0" xfId="1" applyNumberFormat="1" applyFont="1" applyAlignment="1">
      <alignment horizontal="center"/>
    </xf>
    <xf numFmtId="2" fontId="11" fillId="0" borderId="22" xfId="1" applyNumberFormat="1" applyFont="1" applyBorder="1"/>
    <xf numFmtId="0" fontId="11" fillId="0" borderId="24" xfId="1" applyFont="1" applyBorder="1"/>
    <xf numFmtId="0" fontId="11" fillId="0" borderId="22" xfId="1" applyFont="1" applyBorder="1"/>
    <xf numFmtId="0" fontId="11" fillId="0" borderId="24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4" fontId="12" fillId="0" borderId="17" xfId="0" applyNumberFormat="1" applyFont="1" applyBorder="1" applyAlignment="1" applyProtection="1">
      <alignment horizontal="right" vertical="center" wrapText="1"/>
      <protection locked="0"/>
    </xf>
    <xf numFmtId="0" fontId="16" fillId="0" borderId="1" xfId="1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 wrapText="1"/>
      <protection locked="0"/>
    </xf>
    <xf numFmtId="0" fontId="16" fillId="0" borderId="12" xfId="1" applyFont="1" applyBorder="1" applyAlignment="1" applyProtection="1">
      <alignment horizontal="left" vertical="center" wrapText="1"/>
      <protection locked="0"/>
    </xf>
    <xf numFmtId="0" fontId="16" fillId="0" borderId="0" xfId="1" applyFont="1" applyAlignment="1">
      <alignment vertical="center"/>
    </xf>
    <xf numFmtId="0" fontId="16" fillId="0" borderId="0" xfId="1" applyFont="1"/>
    <xf numFmtId="164" fontId="12" fillId="4" borderId="1" xfId="1" applyNumberFormat="1" applyFont="1" applyFill="1" applyBorder="1" applyAlignment="1">
      <alignment horizontal="right"/>
    </xf>
    <xf numFmtId="0" fontId="16" fillId="0" borderId="22" xfId="1" applyFont="1" applyBorder="1"/>
    <xf numFmtId="0" fontId="16" fillId="0" borderId="0" xfId="0" applyFont="1" applyAlignment="1">
      <alignment horizontal="left" vertical="center" wrapText="1"/>
    </xf>
    <xf numFmtId="0" fontId="16" fillId="0" borderId="0" xfId="1" applyFont="1" applyProtection="1">
      <protection locked="0"/>
    </xf>
    <xf numFmtId="0" fontId="12" fillId="4" borderId="6" xfId="1" applyFont="1" applyFill="1" applyBorder="1" applyAlignment="1">
      <alignment horizontal="center"/>
    </xf>
    <xf numFmtId="2" fontId="16" fillId="0" borderId="1" xfId="1" applyNumberFormat="1" applyFont="1" applyBorder="1" applyAlignment="1" applyProtection="1">
      <alignment horizontal="right" vertical="center" wrapText="1"/>
      <protection locked="0"/>
    </xf>
    <xf numFmtId="0" fontId="15" fillId="7" borderId="0" xfId="0" applyFont="1" applyFill="1"/>
    <xf numFmtId="0" fontId="0" fillId="7" borderId="0" xfId="0" applyFill="1"/>
    <xf numFmtId="0" fontId="11" fillId="7" borderId="0" xfId="1" applyFont="1" applyFill="1"/>
    <xf numFmtId="2" fontId="16" fillId="7" borderId="1" xfId="1" applyNumberFormat="1" applyFont="1" applyFill="1" applyBorder="1" applyAlignment="1">
      <alignment horizontal="right" vertical="center"/>
    </xf>
    <xf numFmtId="0" fontId="12" fillId="4" borderId="1" xfId="0" applyFont="1" applyFill="1" applyBorder="1" applyAlignment="1" applyProtection="1">
      <alignment horizontal="left" vertical="center"/>
      <protection hidden="1"/>
    </xf>
    <xf numFmtId="0" fontId="28" fillId="0" borderId="0" xfId="0" applyFont="1" applyProtection="1">
      <protection hidden="1"/>
    </xf>
    <xf numFmtId="0" fontId="28" fillId="0" borderId="0" xfId="0" applyFont="1" applyAlignment="1" applyProtection="1">
      <alignment horizontal="center"/>
      <protection hidden="1"/>
    </xf>
    <xf numFmtId="3" fontId="16" fillId="0" borderId="1" xfId="0" applyNumberFormat="1" applyFont="1" applyBorder="1" applyAlignment="1" applyProtection="1">
      <alignment horizontal="left" vertical="center"/>
      <protection hidden="1"/>
    </xf>
    <xf numFmtId="3" fontId="16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1" fillId="0" borderId="0" xfId="0" applyFont="1"/>
    <xf numFmtId="0" fontId="24" fillId="0" borderId="0" xfId="2" applyFont="1" applyAlignment="1">
      <alignment horizontal="left" vertical="center" wrapText="1"/>
    </xf>
    <xf numFmtId="0" fontId="21" fillId="8" borderId="26" xfId="0" applyFont="1" applyFill="1" applyBorder="1" applyAlignment="1">
      <alignment horizontal="center" vertical="center" wrapText="1"/>
    </xf>
    <xf numFmtId="4" fontId="21" fillId="8" borderId="27" xfId="0" applyNumberFormat="1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 wrapText="1"/>
    </xf>
    <xf numFmtId="0" fontId="30" fillId="0" borderId="0" xfId="3" applyFont="1" applyAlignment="1">
      <alignment vertical="center"/>
    </xf>
    <xf numFmtId="0" fontId="31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2" fontId="11" fillId="0" borderId="0" xfId="1" applyNumberFormat="1" applyFont="1"/>
    <xf numFmtId="4" fontId="13" fillId="4" borderId="15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  <protection hidden="1"/>
    </xf>
    <xf numFmtId="4" fontId="12" fillId="4" borderId="15" xfId="0" applyNumberFormat="1" applyFont="1" applyFill="1" applyBorder="1" applyAlignment="1" applyProtection="1">
      <alignment horizontal="right" vertical="center" wrapText="1"/>
      <protection hidden="1"/>
    </xf>
    <xf numFmtId="0" fontId="34" fillId="10" borderId="26" xfId="0" applyFont="1" applyFill="1" applyBorder="1" applyAlignment="1">
      <alignment horizontal="center" vertical="center" wrapText="1"/>
    </xf>
    <xf numFmtId="0" fontId="34" fillId="10" borderId="27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center" wrapText="1"/>
      <protection locked="0"/>
    </xf>
    <xf numFmtId="0" fontId="21" fillId="0" borderId="0" xfId="0" applyFont="1" applyAlignment="1">
      <alignment horizontal="center" vertical="center" wrapText="1"/>
    </xf>
    <xf numFmtId="4" fontId="13" fillId="4" borderId="15" xfId="0" applyNumberFormat="1" applyFont="1" applyFill="1" applyBorder="1" applyAlignment="1" applyProtection="1">
      <alignment horizontal="right" vertical="center" wrapText="1"/>
      <protection hidden="1"/>
    </xf>
    <xf numFmtId="4" fontId="9" fillId="11" borderId="15" xfId="0" applyNumberFormat="1" applyFont="1" applyFill="1" applyBorder="1" applyAlignment="1" applyProtection="1">
      <alignment horizontal="right" vertical="center" wrapText="1"/>
      <protection hidden="1"/>
    </xf>
    <xf numFmtId="4" fontId="11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0" borderId="0" xfId="0" applyNumberFormat="1" applyFont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4" fontId="12" fillId="9" borderId="26" xfId="0" applyNumberFormat="1" applyFont="1" applyFill="1" applyBorder="1" applyAlignment="1" applyProtection="1">
      <alignment horizontal="right" vertical="center" wrapText="1"/>
      <protection hidden="1"/>
    </xf>
    <xf numFmtId="43" fontId="2" fillId="0" borderId="0" xfId="4" applyFont="1" applyBorder="1" applyAlignment="1">
      <alignment horizontal="left" vertical="center"/>
    </xf>
    <xf numFmtId="43" fontId="5" fillId="0" borderId="0" xfId="4" applyFont="1" applyBorder="1" applyAlignment="1">
      <alignment horizontal="left" vertical="center"/>
    </xf>
    <xf numFmtId="43" fontId="35" fillId="0" borderId="0" xfId="4" applyFont="1" applyBorder="1" applyAlignment="1">
      <alignment horizontal="left" vertical="center"/>
    </xf>
    <xf numFmtId="2" fontId="21" fillId="8" borderId="27" xfId="5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hidden="1"/>
    </xf>
    <xf numFmtId="0" fontId="12" fillId="4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4" fontId="12" fillId="12" borderId="26" xfId="0" applyNumberFormat="1" applyFont="1" applyFill="1" applyBorder="1" applyAlignment="1" applyProtection="1">
      <alignment horizontal="right" vertical="center" wrapText="1"/>
      <protection hidden="1"/>
    </xf>
    <xf numFmtId="4" fontId="12" fillId="13" borderId="26" xfId="0" applyNumberFormat="1" applyFont="1" applyFill="1" applyBorder="1" applyAlignment="1" applyProtection="1">
      <alignment horizontal="right" vertical="center" wrapText="1"/>
      <protection hidden="1"/>
    </xf>
    <xf numFmtId="0" fontId="12" fillId="13" borderId="16" xfId="0" applyFont="1" applyFill="1" applyBorder="1" applyAlignment="1" applyProtection="1">
      <alignment horizontal="left" vertical="center" wrapText="1"/>
      <protection locked="0"/>
    </xf>
    <xf numFmtId="0" fontId="12" fillId="13" borderId="17" xfId="0" applyFont="1" applyFill="1" applyBorder="1" applyAlignment="1" applyProtection="1">
      <alignment horizontal="left" vertical="center" wrapText="1"/>
      <protection locked="0"/>
    </xf>
    <xf numFmtId="0" fontId="12" fillId="13" borderId="23" xfId="0" applyFont="1" applyFill="1" applyBorder="1" applyAlignment="1" applyProtection="1">
      <alignment horizontal="left" vertical="center" wrapText="1"/>
      <protection locked="0"/>
    </xf>
    <xf numFmtId="0" fontId="12" fillId="12" borderId="16" xfId="0" applyFont="1" applyFill="1" applyBorder="1" applyAlignment="1" applyProtection="1">
      <alignment horizontal="left" vertical="center" wrapText="1"/>
      <protection locked="0"/>
    </xf>
    <xf numFmtId="0" fontId="12" fillId="12" borderId="17" xfId="0" applyFont="1" applyFill="1" applyBorder="1" applyAlignment="1" applyProtection="1">
      <alignment horizontal="left" vertical="center" wrapText="1"/>
      <protection locked="0"/>
    </xf>
    <xf numFmtId="0" fontId="12" fillId="12" borderId="23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/>
      <protection locked="0"/>
    </xf>
    <xf numFmtId="0" fontId="13" fillId="4" borderId="17" xfId="0" applyFont="1" applyFill="1" applyBorder="1" applyAlignment="1" applyProtection="1">
      <alignment horizontal="left" vertical="center" wrapText="1"/>
      <protection locked="0"/>
    </xf>
    <xf numFmtId="0" fontId="13" fillId="4" borderId="23" xfId="0" applyFont="1" applyFill="1" applyBorder="1" applyAlignment="1" applyProtection="1">
      <alignment horizontal="left" vertical="center" wrapText="1"/>
      <protection locked="0"/>
    </xf>
    <xf numFmtId="0" fontId="30" fillId="10" borderId="32" xfId="3" applyFont="1" applyFill="1" applyBorder="1" applyAlignment="1">
      <alignment horizontal="center" vertical="center" wrapText="1"/>
    </xf>
    <xf numFmtId="0" fontId="30" fillId="10" borderId="33" xfId="3" applyFont="1" applyFill="1" applyBorder="1" applyAlignment="1">
      <alignment horizontal="center" vertical="center" wrapText="1"/>
    </xf>
    <xf numFmtId="0" fontId="30" fillId="10" borderId="26" xfId="3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center"/>
    </xf>
    <xf numFmtId="0" fontId="12" fillId="5" borderId="11" xfId="0" applyFont="1" applyFill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25" fillId="10" borderId="29" xfId="0" applyFont="1" applyFill="1" applyBorder="1" applyAlignment="1">
      <alignment horizontal="center" vertical="center" wrapText="1"/>
    </xf>
    <xf numFmtId="0" fontId="25" fillId="10" borderId="31" xfId="0" applyFont="1" applyFill="1" applyBorder="1" applyAlignment="1">
      <alignment horizontal="center" vertical="center" wrapText="1"/>
    </xf>
    <xf numFmtId="0" fontId="25" fillId="10" borderId="30" xfId="0" applyFont="1" applyFill="1" applyBorder="1" applyAlignment="1">
      <alignment horizontal="center" vertical="center" wrapText="1"/>
    </xf>
    <xf numFmtId="0" fontId="25" fillId="10" borderId="27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 applyProtection="1">
      <alignment horizontal="left" vertical="center" wrapText="1"/>
      <protection locked="0"/>
    </xf>
    <xf numFmtId="0" fontId="12" fillId="11" borderId="8" xfId="0" applyFont="1" applyFill="1" applyBorder="1" applyAlignment="1" applyProtection="1">
      <alignment horizontal="left" vertical="center" wrapText="1"/>
      <protection locked="0"/>
    </xf>
    <xf numFmtId="0" fontId="12" fillId="11" borderId="28" xfId="0" applyFont="1" applyFill="1" applyBorder="1" applyAlignment="1" applyProtection="1">
      <alignment horizontal="left" vertical="center" wrapText="1"/>
      <protection locked="0"/>
    </xf>
    <xf numFmtId="0" fontId="9" fillId="6" borderId="34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4" fontId="11" fillId="4" borderId="38" xfId="0" applyNumberFormat="1" applyFont="1" applyFill="1" applyBorder="1" applyAlignment="1" applyProtection="1">
      <alignment horizontal="center" vertical="center" wrapText="1"/>
      <protection hidden="1"/>
    </xf>
    <xf numFmtId="4" fontId="11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1" fillId="4" borderId="40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9" borderId="16" xfId="0" applyFont="1" applyFill="1" applyBorder="1" applyAlignment="1" applyProtection="1">
      <alignment horizontal="left" vertical="center" wrapText="1"/>
      <protection locked="0"/>
    </xf>
    <xf numFmtId="0" fontId="12" fillId="9" borderId="17" xfId="0" applyFont="1" applyFill="1" applyBorder="1" applyAlignment="1" applyProtection="1">
      <alignment horizontal="left" vertical="center" wrapText="1"/>
      <protection locked="0"/>
    </xf>
    <xf numFmtId="0" fontId="22" fillId="4" borderId="1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hidden="1"/>
    </xf>
    <xf numFmtId="3" fontId="1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6" fillId="3" borderId="1" xfId="0" applyNumberFormat="1" applyFont="1" applyFill="1" applyBorder="1" applyAlignment="1" applyProtection="1">
      <alignment horizontal="center" vertical="center" wrapText="1"/>
      <protection hidden="1"/>
    </xf>
    <xf numFmtId="3" fontId="1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2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2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Font="1" applyBorder="1" applyAlignment="1">
      <alignment horizontal="left" vertical="center" wrapText="1"/>
    </xf>
    <xf numFmtId="0" fontId="0" fillId="0" borderId="1" xfId="0" applyBorder="1"/>
    <xf numFmtId="2" fontId="12" fillId="7" borderId="1" xfId="1" applyNumberFormat="1" applyFont="1" applyFill="1" applyBorder="1" applyAlignment="1">
      <alignment horizontal="center" vertical="center" wrapText="1"/>
    </xf>
    <xf numFmtId="2" fontId="12" fillId="7" borderId="1" xfId="1" applyNumberFormat="1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12" fillId="7" borderId="1" xfId="1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left" vertical="center" wrapText="1"/>
    </xf>
    <xf numFmtId="0" fontId="16" fillId="0" borderId="19" xfId="1" applyFont="1" applyBorder="1"/>
    <xf numFmtId="0" fontId="21" fillId="0" borderId="20" xfId="0" applyFont="1" applyBorder="1"/>
    <xf numFmtId="0" fontId="21" fillId="0" borderId="21" xfId="0" applyFont="1" applyBorder="1"/>
    <xf numFmtId="0" fontId="16" fillId="0" borderId="0" xfId="1" applyFont="1" applyAlignment="1">
      <alignment horizontal="center"/>
    </xf>
    <xf numFmtId="0" fontId="12" fillId="4" borderId="1" xfId="1" applyFont="1" applyFill="1" applyBorder="1" applyAlignment="1">
      <alignment horizontal="left" vertical="center"/>
    </xf>
    <xf numFmtId="2" fontId="26" fillId="0" borderId="0" xfId="1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22" xfId="0" applyFont="1" applyBorder="1" applyAlignment="1">
      <alignment horizontal="center"/>
    </xf>
    <xf numFmtId="0" fontId="12" fillId="4" borderId="12" xfId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2" fontId="12" fillId="4" borderId="19" xfId="1" applyNumberFormat="1" applyFont="1" applyFill="1" applyBorder="1" applyAlignment="1">
      <alignment horizontal="center" vertical="center"/>
    </xf>
    <xf numFmtId="2" fontId="12" fillId="4" borderId="20" xfId="1" applyNumberFormat="1" applyFont="1" applyFill="1" applyBorder="1" applyAlignment="1">
      <alignment horizontal="center" vertical="center"/>
    </xf>
    <xf numFmtId="2" fontId="12" fillId="0" borderId="19" xfId="1" applyNumberFormat="1" applyFont="1" applyBorder="1" applyAlignment="1" applyProtection="1">
      <alignment horizontal="center" vertical="center" wrapText="1"/>
      <protection locked="0"/>
    </xf>
    <xf numFmtId="2" fontId="12" fillId="0" borderId="20" xfId="1" applyNumberFormat="1" applyFont="1" applyBorder="1" applyAlignment="1" applyProtection="1">
      <alignment horizontal="center" vertical="center" wrapText="1"/>
      <protection locked="0"/>
    </xf>
    <xf numFmtId="2" fontId="12" fillId="0" borderId="21" xfId="1" applyNumberFormat="1" applyFont="1" applyBorder="1" applyAlignment="1" applyProtection="1">
      <alignment horizontal="center" vertical="center" wrapText="1"/>
      <protection locked="0"/>
    </xf>
    <xf numFmtId="2" fontId="12" fillId="4" borderId="25" xfId="1" applyNumberFormat="1" applyFont="1" applyFill="1" applyBorder="1" applyAlignment="1">
      <alignment horizontal="center" vertical="center" wrapText="1"/>
    </xf>
    <xf numFmtId="2" fontId="12" fillId="4" borderId="2" xfId="1" applyNumberFormat="1" applyFont="1" applyFill="1" applyBorder="1" applyAlignment="1">
      <alignment horizontal="center" vertical="center" wrapText="1"/>
    </xf>
    <xf numFmtId="2" fontId="12" fillId="4" borderId="19" xfId="1" applyNumberFormat="1" applyFont="1" applyFill="1" applyBorder="1" applyAlignment="1">
      <alignment horizontal="left" vertical="center" wrapText="1"/>
    </xf>
    <xf numFmtId="2" fontId="12" fillId="4" borderId="21" xfId="1" applyNumberFormat="1" applyFont="1" applyFill="1" applyBorder="1" applyAlignment="1">
      <alignment horizontal="left" vertical="center" wrapText="1"/>
    </xf>
    <xf numFmtId="0" fontId="16" fillId="0" borderId="19" xfId="1" applyFont="1" applyBorder="1" applyAlignment="1" applyProtection="1">
      <alignment horizontal="center"/>
      <protection locked="0"/>
    </xf>
    <xf numFmtId="0" fontId="16" fillId="0" borderId="20" xfId="1" applyFont="1" applyBorder="1" applyAlignment="1" applyProtection="1">
      <alignment horizontal="center"/>
      <protection locked="0"/>
    </xf>
    <xf numFmtId="0" fontId="16" fillId="0" borderId="21" xfId="1" applyFont="1" applyBorder="1" applyAlignment="1" applyProtection="1">
      <alignment horizontal="center"/>
      <protection locked="0"/>
    </xf>
    <xf numFmtId="164" fontId="12" fillId="0" borderId="19" xfId="1" applyNumberFormat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2" fillId="0" borderId="21" xfId="1" applyFont="1" applyBorder="1" applyAlignment="1">
      <alignment horizontal="center"/>
    </xf>
    <xf numFmtId="0" fontId="12" fillId="4" borderId="19" xfId="1" applyFont="1" applyFill="1" applyBorder="1"/>
    <xf numFmtId="0" fontId="21" fillId="4" borderId="20" xfId="0" applyFont="1" applyFill="1" applyBorder="1"/>
    <xf numFmtId="0" fontId="21" fillId="4" borderId="21" xfId="0" applyFont="1" applyFill="1" applyBorder="1"/>
    <xf numFmtId="0" fontId="12" fillId="4" borderId="1" xfId="1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6" fillId="0" borderId="1" xfId="1" applyFont="1" applyBorder="1" applyAlignment="1" applyProtection="1">
      <alignment horizontal="center" wrapText="1"/>
      <protection locked="0"/>
    </xf>
    <xf numFmtId="0" fontId="12" fillId="4" borderId="1" xfId="1" applyFont="1" applyFill="1" applyBorder="1" applyAlignment="1">
      <alignment horizontal="left" vertical="center" wrapText="1"/>
    </xf>
    <xf numFmtId="164" fontId="12" fillId="0" borderId="19" xfId="1" applyNumberFormat="1" applyFont="1" applyBorder="1" applyAlignment="1">
      <alignment horizontal="left"/>
    </xf>
    <xf numFmtId="0" fontId="12" fillId="0" borderId="20" xfId="1" applyFont="1" applyBorder="1" applyAlignment="1">
      <alignment horizontal="left"/>
    </xf>
    <xf numFmtId="0" fontId="12" fillId="0" borderId="21" xfId="1" applyFont="1" applyBorder="1" applyAlignment="1">
      <alignment horizontal="left"/>
    </xf>
    <xf numFmtId="0" fontId="11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6" fillId="0" borderId="1" xfId="1" applyFont="1" applyBorder="1" applyAlignment="1" applyProtection="1">
      <alignment vertical="center" wrapText="1"/>
      <protection locked="0"/>
    </xf>
    <xf numFmtId="0" fontId="16" fillId="0" borderId="19" xfId="1" applyFont="1" applyBorder="1" applyAlignment="1" applyProtection="1">
      <alignment vertical="center" wrapText="1"/>
      <protection locked="0"/>
    </xf>
    <xf numFmtId="0" fontId="16" fillId="0" borderId="20" xfId="1" applyFont="1" applyBorder="1" applyAlignment="1" applyProtection="1">
      <alignment vertical="center" wrapText="1"/>
      <protection locked="0"/>
    </xf>
    <xf numFmtId="0" fontId="12" fillId="4" borderId="1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 wrapText="1"/>
    </xf>
    <xf numFmtId="0" fontId="12" fillId="4" borderId="18" xfId="1" applyFont="1" applyFill="1" applyBorder="1" applyAlignment="1">
      <alignment horizontal="center" vertical="center" wrapText="1"/>
    </xf>
    <xf numFmtId="0" fontId="16" fillId="0" borderId="19" xfId="1" applyFont="1" applyBorder="1" applyAlignment="1" applyProtection="1">
      <alignment vertical="center" wrapText="1" shrinkToFit="1"/>
      <protection locked="0"/>
    </xf>
    <xf numFmtId="0" fontId="16" fillId="0" borderId="20" xfId="1" applyFont="1" applyBorder="1" applyAlignment="1" applyProtection="1">
      <alignment vertical="center" wrapText="1" shrinkToFit="1"/>
      <protection locked="0"/>
    </xf>
    <xf numFmtId="0" fontId="16" fillId="0" borderId="21" xfId="1" applyFont="1" applyBorder="1" applyAlignment="1" applyProtection="1">
      <alignment vertical="center" wrapText="1" shrinkToFit="1"/>
      <protection locked="0"/>
    </xf>
    <xf numFmtId="2" fontId="12" fillId="4" borderId="1" xfId="1" applyNumberFormat="1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677333</xdr:colOff>
      <xdr:row>1</xdr:row>
      <xdr:rowOff>37767</xdr:rowOff>
    </xdr:from>
    <xdr:to>
      <xdr:col>7</xdr:col>
      <xdr:colOff>987777</xdr:colOff>
      <xdr:row>3</xdr:row>
      <xdr:rowOff>155222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2055" y="228267"/>
          <a:ext cx="6681611" cy="498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17183</xdr:rowOff>
    </xdr:from>
    <xdr:to>
      <xdr:col>3</xdr:col>
      <xdr:colOff>545353</xdr:colOff>
      <xdr:row>4</xdr:row>
      <xdr:rowOff>149412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8765" y="398183"/>
          <a:ext cx="6858000" cy="5057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911411</xdr:colOff>
      <xdr:row>1</xdr:row>
      <xdr:rowOff>308089</xdr:rowOff>
    </xdr:from>
    <xdr:to>
      <xdr:col>8</xdr:col>
      <xdr:colOff>1598706</xdr:colOff>
      <xdr:row>1</xdr:row>
      <xdr:rowOff>814294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5235" y="494854"/>
          <a:ext cx="6895353" cy="5062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2"/>
  <sheetViews>
    <sheetView tabSelected="1" topLeftCell="A65" zoomScale="90" zoomScaleNormal="90" zoomScaleSheetLayoutView="85" workbookViewId="0">
      <selection activeCell="B68" sqref="B68:J68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4.28515625" style="12" customWidth="1"/>
    <col min="7" max="7" width="14.5703125" style="12" customWidth="1"/>
    <col min="8" max="8" width="30.5703125" style="12" customWidth="1"/>
    <col min="9" max="9" width="19.7109375" style="12" bestFit="1" customWidth="1"/>
    <col min="10" max="10" width="30.5703125" style="1" customWidth="1"/>
    <col min="11" max="11" width="23.5703125" style="3" customWidth="1"/>
    <col min="12" max="12" width="25.5703125" style="3" customWidth="1"/>
    <col min="13" max="13" width="9.28515625" style="1" customWidth="1"/>
    <col min="14" max="14" width="20.5703125" style="1" customWidth="1"/>
    <col min="15" max="15" width="10.5703125" style="1" customWidth="1"/>
    <col min="16" max="16" width="14.5703125" style="1" customWidth="1"/>
    <col min="17" max="31" width="9.140625" style="1" customWidth="1"/>
    <col min="32" max="16384" width="9.140625" style="1"/>
  </cols>
  <sheetData>
    <row r="1" spans="1:12" ht="15" customHeight="1" x14ac:dyDescent="0.3">
      <c r="A1" s="141" t="s">
        <v>143</v>
      </c>
      <c r="B1" s="141"/>
      <c r="C1" s="141"/>
      <c r="D1" s="141"/>
      <c r="E1" s="141"/>
      <c r="F1" s="141"/>
      <c r="G1" s="141"/>
      <c r="H1" s="141"/>
      <c r="I1" s="141"/>
      <c r="J1" s="141"/>
      <c r="L1" s="4" t="s">
        <v>23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24</v>
      </c>
    </row>
    <row r="3" spans="1:12" ht="15" customHeight="1" x14ac:dyDescent="0.3">
      <c r="A3" s="87"/>
      <c r="B3"/>
      <c r="C3" s="27"/>
      <c r="D3" s="28"/>
      <c r="E3" s="28"/>
      <c r="F3" s="28"/>
      <c r="G3" s="28"/>
      <c r="H3" s="28"/>
      <c r="I3" s="28"/>
      <c r="J3"/>
      <c r="L3" s="4" t="s">
        <v>25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26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27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28</v>
      </c>
    </row>
    <row r="7" spans="1:12" ht="15" customHeight="1" x14ac:dyDescent="0.35">
      <c r="A7" s="29"/>
      <c r="B7" s="29"/>
      <c r="C7" s="29"/>
      <c r="D7" s="29"/>
      <c r="E7" s="29"/>
      <c r="F7" s="29"/>
      <c r="G7" s="29"/>
      <c r="H7" s="29"/>
      <c r="I7" s="29"/>
      <c r="J7" s="29"/>
      <c r="L7" s="4" t="s">
        <v>29</v>
      </c>
    </row>
    <row r="8" spans="1:12" ht="15" customHeight="1" x14ac:dyDescent="0.3">
      <c r="A8" s="142" t="s">
        <v>19</v>
      </c>
      <c r="B8" s="142"/>
      <c r="C8" s="142"/>
      <c r="D8" s="142"/>
      <c r="E8" s="142"/>
      <c r="F8" s="142"/>
      <c r="G8" s="142"/>
      <c r="H8" s="142"/>
      <c r="I8" s="142"/>
      <c r="J8" s="142"/>
      <c r="L8" s="1" t="s">
        <v>132</v>
      </c>
    </row>
    <row r="9" spans="1:12" ht="15" customHeight="1" x14ac:dyDescent="0.3">
      <c r="A9" s="142"/>
      <c r="B9" s="142"/>
      <c r="C9" s="142"/>
      <c r="D9" s="142"/>
      <c r="E9" s="142"/>
      <c r="F9" s="142"/>
      <c r="G9" s="142"/>
      <c r="H9" s="142"/>
      <c r="I9" s="142"/>
      <c r="J9" s="142"/>
      <c r="L9" s="1" t="s">
        <v>130</v>
      </c>
    </row>
    <row r="10" spans="1:12" ht="9.75" customHeight="1" x14ac:dyDescent="0.3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L10" s="1" t="s">
        <v>131</v>
      </c>
    </row>
    <row r="11" spans="1:12" ht="15" hidden="1" customHeight="1" x14ac:dyDescent="0.3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L11" s="4" t="s">
        <v>22</v>
      </c>
    </row>
    <row r="12" spans="1:12" ht="16.5" customHeight="1" x14ac:dyDescent="0.35">
      <c r="A12" s="29"/>
      <c r="B12" s="29"/>
      <c r="C12" s="29"/>
      <c r="D12" s="29"/>
      <c r="E12" s="29"/>
      <c r="F12" s="29"/>
      <c r="G12" s="29"/>
      <c r="H12" s="29"/>
      <c r="I12" s="29"/>
      <c r="J12" s="29"/>
    </row>
    <row r="13" spans="1:12" x14ac:dyDescent="0.3">
      <c r="A13" s="119" t="s">
        <v>30</v>
      </c>
      <c r="B13" s="143"/>
      <c r="C13" s="143"/>
      <c r="D13" s="143"/>
      <c r="E13" s="143"/>
      <c r="F13" s="143"/>
      <c r="G13" s="143"/>
      <c r="H13" s="143"/>
      <c r="I13" s="143"/>
      <c r="J13" s="143"/>
      <c r="L13" s="11" t="s">
        <v>1</v>
      </c>
    </row>
    <row r="14" spans="1:12" x14ac:dyDescent="0.3">
      <c r="A14" s="119" t="s">
        <v>0</v>
      </c>
      <c r="B14" s="143"/>
      <c r="C14" s="143"/>
      <c r="D14" s="143"/>
      <c r="E14" s="143"/>
      <c r="F14" s="143"/>
      <c r="G14" s="143"/>
      <c r="H14" s="143"/>
      <c r="I14" s="143"/>
      <c r="J14" s="143"/>
      <c r="L14" s="4" t="s">
        <v>2</v>
      </c>
    </row>
    <row r="15" spans="1:12" s="10" customFormat="1" ht="31.5" x14ac:dyDescent="0.3">
      <c r="A15" s="120" t="s">
        <v>31</v>
      </c>
      <c r="B15" s="31"/>
      <c r="C15" s="27"/>
      <c r="D15" s="28"/>
      <c r="E15" s="28"/>
      <c r="F15" s="28"/>
      <c r="G15" s="32"/>
      <c r="H15" s="28"/>
      <c r="I15" s="28"/>
      <c r="J15"/>
      <c r="K15" s="9"/>
      <c r="L15" s="93" t="s">
        <v>135</v>
      </c>
    </row>
    <row r="16" spans="1:12" s="10" customFormat="1" ht="15" customHeight="1" thickBot="1" x14ac:dyDescent="0.35">
      <c r="A16" s="33"/>
      <c r="B16" s="33"/>
      <c r="C16" s="34"/>
      <c r="D16" s="35"/>
      <c r="E16" s="35"/>
      <c r="F16" s="35"/>
      <c r="G16" s="35"/>
      <c r="H16" s="35"/>
      <c r="I16" s="35"/>
      <c r="J16" s="33"/>
      <c r="L16" s="9" t="s">
        <v>136</v>
      </c>
    </row>
    <row r="17" spans="1:12" s="10" customFormat="1" ht="18.75" x14ac:dyDescent="0.3">
      <c r="A17" s="121" t="s">
        <v>3</v>
      </c>
      <c r="B17" s="130"/>
      <c r="C17" s="131"/>
      <c r="D17" s="131"/>
      <c r="E17" s="131"/>
      <c r="F17" s="131"/>
      <c r="G17" s="131"/>
      <c r="H17" s="131"/>
      <c r="I17" s="131"/>
      <c r="J17" s="132"/>
      <c r="L17" s="93" t="s">
        <v>137</v>
      </c>
    </row>
    <row r="18" spans="1:12" s="10" customFormat="1" ht="19.5" customHeight="1" x14ac:dyDescent="0.3">
      <c r="A18" s="139" t="s">
        <v>5</v>
      </c>
      <c r="B18" s="136" t="s">
        <v>6</v>
      </c>
      <c r="C18" s="136" t="s">
        <v>7</v>
      </c>
      <c r="D18" s="136" t="s">
        <v>8</v>
      </c>
      <c r="E18" s="137" t="s">
        <v>32</v>
      </c>
      <c r="F18" s="136" t="s">
        <v>9</v>
      </c>
      <c r="G18" s="136"/>
      <c r="H18" s="136" t="s">
        <v>10</v>
      </c>
      <c r="I18" s="136" t="s">
        <v>11</v>
      </c>
      <c r="J18" s="140" t="s">
        <v>12</v>
      </c>
      <c r="K18" s="9"/>
      <c r="L18" s="9" t="s">
        <v>138</v>
      </c>
    </row>
    <row r="19" spans="1:12" s="10" customFormat="1" ht="32.25" customHeight="1" x14ac:dyDescent="0.3">
      <c r="A19" s="139"/>
      <c r="B19" s="136"/>
      <c r="C19" s="136"/>
      <c r="D19" s="136"/>
      <c r="E19" s="138"/>
      <c r="F19" s="53" t="s">
        <v>13</v>
      </c>
      <c r="G19" s="53" t="s">
        <v>14</v>
      </c>
      <c r="H19" s="136"/>
      <c r="I19" s="136"/>
      <c r="J19" s="140"/>
      <c r="K19" s="9"/>
      <c r="L19" s="94" t="s">
        <v>128</v>
      </c>
    </row>
    <row r="20" spans="1:12" s="10" customFormat="1" ht="15" customHeight="1" x14ac:dyDescent="0.3">
      <c r="A20" s="111" t="s">
        <v>142</v>
      </c>
      <c r="B20" s="30"/>
      <c r="C20" s="37"/>
      <c r="D20" s="112"/>
      <c r="E20" s="38"/>
      <c r="F20" s="39">
        <f>ROUND(D20*E20,2)</f>
        <v>0</v>
      </c>
      <c r="G20" s="39">
        <f>F20</f>
        <v>0</v>
      </c>
      <c r="H20" s="40"/>
      <c r="I20" s="37"/>
      <c r="J20" s="41"/>
      <c r="K20" s="9"/>
      <c r="L20" s="10" t="s">
        <v>129</v>
      </c>
    </row>
    <row r="21" spans="1:12" s="10" customFormat="1" ht="15.6" customHeight="1" x14ac:dyDescent="0.3">
      <c r="A21" s="36"/>
      <c r="B21" s="30"/>
      <c r="C21" s="37"/>
      <c r="D21" s="38">
        <v>0</v>
      </c>
      <c r="E21" s="38">
        <v>0</v>
      </c>
      <c r="F21" s="39">
        <f t="shared" ref="F21:F27" si="0">ROUND(D21*E21,2)</f>
        <v>0</v>
      </c>
      <c r="G21" s="39">
        <f t="shared" ref="G21:G27" si="1">ROUND((D21*E21)*1.2,2)</f>
        <v>0</v>
      </c>
      <c r="H21" s="40"/>
      <c r="I21" s="37"/>
      <c r="J21" s="41"/>
      <c r="K21" s="9"/>
      <c r="L21" s="10" t="s">
        <v>127</v>
      </c>
    </row>
    <row r="22" spans="1:12" s="10" customFormat="1" ht="15.6" customHeight="1" x14ac:dyDescent="0.3">
      <c r="A22" s="36"/>
      <c r="B22" s="30"/>
      <c r="C22" s="37"/>
      <c r="D22" s="38">
        <v>0</v>
      </c>
      <c r="E22" s="38">
        <v>0</v>
      </c>
      <c r="F22" s="39">
        <f t="shared" ref="F22" si="2">ROUND(D22*E22,2)</f>
        <v>0</v>
      </c>
      <c r="G22" s="39">
        <f t="shared" ref="G22" si="3">ROUND((D22*E22)*1.2,2)</f>
        <v>0</v>
      </c>
      <c r="H22" s="40"/>
      <c r="I22" s="37"/>
      <c r="J22" s="41"/>
      <c r="K22" s="9"/>
      <c r="L22" s="8" t="s">
        <v>112</v>
      </c>
    </row>
    <row r="23" spans="1:12" s="10" customFormat="1" ht="15" customHeight="1" x14ac:dyDescent="0.3">
      <c r="A23" s="36"/>
      <c r="B23" s="30"/>
      <c r="C23" s="37"/>
      <c r="D23" s="38">
        <v>0</v>
      </c>
      <c r="E23" s="38">
        <v>0</v>
      </c>
      <c r="F23" s="39">
        <f t="shared" si="0"/>
        <v>0</v>
      </c>
      <c r="G23" s="39">
        <f t="shared" si="1"/>
        <v>0</v>
      </c>
      <c r="H23" s="40"/>
      <c r="I23" s="37"/>
      <c r="J23" s="41"/>
      <c r="K23" s="9"/>
      <c r="L23" s="94" t="s">
        <v>4</v>
      </c>
    </row>
    <row r="24" spans="1:12" s="10" customFormat="1" x14ac:dyDescent="0.3">
      <c r="A24" s="36"/>
      <c r="B24" s="30"/>
      <c r="C24" s="37"/>
      <c r="D24" s="38">
        <v>0</v>
      </c>
      <c r="E24" s="38">
        <v>0</v>
      </c>
      <c r="F24" s="39">
        <f t="shared" si="0"/>
        <v>0</v>
      </c>
      <c r="G24" s="39">
        <f t="shared" si="1"/>
        <v>0</v>
      </c>
      <c r="H24" s="40"/>
      <c r="I24" s="37"/>
      <c r="J24" s="41"/>
      <c r="K24" s="9"/>
      <c r="L24" s="10" t="s">
        <v>149</v>
      </c>
    </row>
    <row r="25" spans="1:12" s="10" customFormat="1" ht="15.95" customHeight="1" x14ac:dyDescent="0.3">
      <c r="A25" s="36"/>
      <c r="B25" s="30"/>
      <c r="C25" s="37"/>
      <c r="D25" s="38">
        <v>0</v>
      </c>
      <c r="E25" s="38">
        <v>0</v>
      </c>
      <c r="F25" s="39">
        <f t="shared" si="0"/>
        <v>0</v>
      </c>
      <c r="G25" s="39">
        <f t="shared" si="1"/>
        <v>0</v>
      </c>
      <c r="H25" s="40"/>
      <c r="I25" s="37"/>
      <c r="J25" s="41"/>
      <c r="K25" s="9"/>
      <c r="L25" s="10" t="s">
        <v>150</v>
      </c>
    </row>
    <row r="26" spans="1:12" s="10" customFormat="1" x14ac:dyDescent="0.3">
      <c r="B26" s="30"/>
      <c r="C26" s="37"/>
      <c r="D26" s="38">
        <v>0</v>
      </c>
      <c r="E26" s="38">
        <v>0</v>
      </c>
      <c r="F26" s="39">
        <f t="shared" si="0"/>
        <v>0</v>
      </c>
      <c r="G26" s="39">
        <f t="shared" si="1"/>
        <v>0</v>
      </c>
      <c r="H26" s="40"/>
      <c r="I26" s="37"/>
      <c r="J26" s="41"/>
      <c r="K26" s="4"/>
    </row>
    <row r="27" spans="1:12" s="10" customFormat="1" ht="17.25" thickBot="1" x14ac:dyDescent="0.35">
      <c r="A27" s="42"/>
      <c r="B27" s="30"/>
      <c r="C27" s="43"/>
      <c r="D27" s="38">
        <v>0</v>
      </c>
      <c r="E27" s="38">
        <v>0</v>
      </c>
      <c r="F27" s="44">
        <f t="shared" si="0"/>
        <v>0</v>
      </c>
      <c r="G27" s="39">
        <f t="shared" si="1"/>
        <v>0</v>
      </c>
      <c r="H27" s="45"/>
      <c r="I27" s="43"/>
      <c r="J27" s="46"/>
      <c r="K27" s="8"/>
      <c r="L27" s="4"/>
    </row>
    <row r="28" spans="1:12" s="10" customFormat="1" ht="17.25" thickBot="1" x14ac:dyDescent="0.35">
      <c r="A28" s="133" t="s">
        <v>67</v>
      </c>
      <c r="B28" s="134"/>
      <c r="C28" s="134"/>
      <c r="D28" s="134"/>
      <c r="E28" s="135"/>
      <c r="F28" s="54">
        <f>SUM(F20:F27)</f>
        <v>0</v>
      </c>
      <c r="G28" s="54">
        <f>SUM(G20:G27)</f>
        <v>0</v>
      </c>
      <c r="H28" s="47"/>
      <c r="I28" s="47"/>
      <c r="J28" s="47"/>
      <c r="K28" s="4"/>
      <c r="L28" s="94"/>
    </row>
    <row r="29" spans="1:12" s="10" customFormat="1" ht="15" customHeight="1" thickBot="1" x14ac:dyDescent="0.35">
      <c r="A29"/>
      <c r="B29"/>
      <c r="C29"/>
      <c r="D29"/>
      <c r="E29"/>
      <c r="F29"/>
      <c r="G29"/>
      <c r="H29" s="47"/>
      <c r="I29" s="47"/>
      <c r="J29" s="47"/>
      <c r="K29" s="4"/>
      <c r="L29" s="4" t="s">
        <v>139</v>
      </c>
    </row>
    <row r="30" spans="1:12" s="10" customFormat="1" ht="15" customHeight="1" x14ac:dyDescent="0.3">
      <c r="A30" s="121" t="s">
        <v>3</v>
      </c>
      <c r="B30" s="130"/>
      <c r="C30" s="131"/>
      <c r="D30" s="131"/>
      <c r="E30" s="131"/>
      <c r="F30" s="131"/>
      <c r="G30" s="131"/>
      <c r="H30" s="131"/>
      <c r="I30" s="131"/>
      <c r="J30" s="132"/>
      <c r="K30" s="4"/>
      <c r="L30" s="4" t="s">
        <v>140</v>
      </c>
    </row>
    <row r="31" spans="1:12" s="10" customFormat="1" ht="15" customHeight="1" x14ac:dyDescent="0.3">
      <c r="A31" s="139" t="s">
        <v>5</v>
      </c>
      <c r="B31" s="136" t="s">
        <v>6</v>
      </c>
      <c r="C31" s="136" t="s">
        <v>7</v>
      </c>
      <c r="D31" s="136" t="s">
        <v>8</v>
      </c>
      <c r="E31" s="137" t="s">
        <v>32</v>
      </c>
      <c r="F31" s="136" t="s">
        <v>9</v>
      </c>
      <c r="G31" s="136"/>
      <c r="H31" s="136" t="s">
        <v>10</v>
      </c>
      <c r="I31" s="136" t="s">
        <v>11</v>
      </c>
      <c r="J31" s="140" t="s">
        <v>12</v>
      </c>
      <c r="K31" s="4"/>
      <c r="L31" s="4"/>
    </row>
    <row r="32" spans="1:12" s="10" customFormat="1" ht="32.1" customHeight="1" x14ac:dyDescent="0.3">
      <c r="A32" s="139"/>
      <c r="B32" s="136"/>
      <c r="C32" s="136"/>
      <c r="D32" s="136"/>
      <c r="E32" s="138"/>
      <c r="F32" s="53" t="s">
        <v>13</v>
      </c>
      <c r="G32" s="53" t="s">
        <v>14</v>
      </c>
      <c r="H32" s="136"/>
      <c r="I32" s="136"/>
      <c r="J32" s="140"/>
      <c r="K32" s="4"/>
      <c r="L32" s="4">
        <v>60</v>
      </c>
    </row>
    <row r="33" spans="1:15" s="10" customFormat="1" ht="15" customHeight="1" x14ac:dyDescent="0.3">
      <c r="A33" s="36"/>
      <c r="B33" s="30"/>
      <c r="C33" s="37"/>
      <c r="D33" s="38">
        <v>0</v>
      </c>
      <c r="E33" s="38">
        <v>0</v>
      </c>
      <c r="F33" s="39">
        <f>ROUND(D33*E33,2)</f>
        <v>0</v>
      </c>
      <c r="G33" s="39">
        <f t="shared" ref="G33:G39" si="4">ROUND((D33*E33)*1.2,2)</f>
        <v>0</v>
      </c>
      <c r="H33" s="40"/>
      <c r="I33" s="37"/>
      <c r="J33" s="41"/>
      <c r="K33" s="4"/>
      <c r="L33" s="4">
        <v>1920</v>
      </c>
    </row>
    <row r="34" spans="1:15" s="10" customFormat="1" ht="15" customHeight="1" x14ac:dyDescent="0.3">
      <c r="A34" s="36"/>
      <c r="B34" s="30"/>
      <c r="C34" s="37"/>
      <c r="D34" s="38">
        <v>0</v>
      </c>
      <c r="E34" s="38">
        <v>0</v>
      </c>
      <c r="F34" s="39">
        <f t="shared" ref="F34:F39" si="5">ROUND(D34*E34,2)</f>
        <v>0</v>
      </c>
      <c r="G34" s="39">
        <f t="shared" si="4"/>
        <v>0</v>
      </c>
      <c r="H34" s="40"/>
      <c r="I34" s="37"/>
      <c r="J34" s="41"/>
      <c r="K34" s="4"/>
      <c r="L34" s="4">
        <v>4800</v>
      </c>
    </row>
    <row r="35" spans="1:15" s="10" customFormat="1" ht="15" customHeight="1" x14ac:dyDescent="0.3">
      <c r="A35" s="36"/>
      <c r="B35" s="30"/>
      <c r="C35" s="37"/>
      <c r="D35" s="38">
        <v>0</v>
      </c>
      <c r="E35" s="38">
        <v>0</v>
      </c>
      <c r="F35" s="39">
        <f t="shared" si="5"/>
        <v>0</v>
      </c>
      <c r="G35" s="39">
        <f t="shared" si="4"/>
        <v>0</v>
      </c>
      <c r="H35" s="40"/>
      <c r="I35" s="37"/>
      <c r="J35" s="41"/>
      <c r="K35" s="4"/>
      <c r="L35" s="4">
        <v>9600</v>
      </c>
    </row>
    <row r="36" spans="1:15" s="10" customFormat="1" ht="15" customHeight="1" x14ac:dyDescent="0.3">
      <c r="A36" s="36"/>
      <c r="B36" s="30"/>
      <c r="C36" s="37"/>
      <c r="D36" s="38">
        <v>0</v>
      </c>
      <c r="E36" s="38">
        <v>0</v>
      </c>
      <c r="F36" s="39">
        <f t="shared" si="5"/>
        <v>0</v>
      </c>
      <c r="G36" s="39">
        <f t="shared" si="4"/>
        <v>0</v>
      </c>
      <c r="H36" s="40"/>
      <c r="I36" s="37"/>
      <c r="J36" s="41"/>
      <c r="K36" s="4"/>
      <c r="L36" s="4">
        <v>19200</v>
      </c>
    </row>
    <row r="37" spans="1:15" s="10" customFormat="1" ht="15" customHeight="1" x14ac:dyDescent="0.3">
      <c r="A37" s="36"/>
      <c r="B37" s="30"/>
      <c r="C37" s="37"/>
      <c r="D37" s="38">
        <v>0</v>
      </c>
      <c r="E37" s="38">
        <v>0</v>
      </c>
      <c r="F37" s="39">
        <f t="shared" si="5"/>
        <v>0</v>
      </c>
      <c r="G37" s="39">
        <f>ROUND((D37*E37)*1.2,2)</f>
        <v>0</v>
      </c>
      <c r="H37" s="40"/>
      <c r="I37" s="37"/>
      <c r="J37" s="41"/>
      <c r="K37" s="4"/>
      <c r="L37" s="4">
        <v>28800</v>
      </c>
    </row>
    <row r="38" spans="1:15" s="10" customFormat="1" ht="15" customHeight="1" x14ac:dyDescent="0.3">
      <c r="B38" s="30"/>
      <c r="C38" s="37"/>
      <c r="D38" s="38">
        <v>0</v>
      </c>
      <c r="E38" s="38">
        <v>0</v>
      </c>
      <c r="F38" s="39">
        <f t="shared" si="5"/>
        <v>0</v>
      </c>
      <c r="G38" s="39">
        <f t="shared" si="4"/>
        <v>0</v>
      </c>
      <c r="H38" s="40"/>
      <c r="I38" s="37"/>
      <c r="J38" s="41"/>
      <c r="K38" s="4"/>
      <c r="L38" s="4"/>
    </row>
    <row r="39" spans="1:15" s="10" customFormat="1" ht="15" customHeight="1" thickBot="1" x14ac:dyDescent="0.35">
      <c r="A39" s="42"/>
      <c r="B39" s="30"/>
      <c r="C39" s="43"/>
      <c r="D39" s="38">
        <v>0</v>
      </c>
      <c r="E39" s="38">
        <v>0</v>
      </c>
      <c r="F39" s="44">
        <f t="shared" si="5"/>
        <v>0</v>
      </c>
      <c r="G39" s="39">
        <f t="shared" si="4"/>
        <v>0</v>
      </c>
      <c r="H39" s="45"/>
      <c r="I39" s="43"/>
      <c r="J39" s="46"/>
      <c r="K39" s="4"/>
      <c r="L39" s="110">
        <v>9.3000000000000007</v>
      </c>
    </row>
    <row r="40" spans="1:15" s="10" customFormat="1" ht="15" customHeight="1" thickBot="1" x14ac:dyDescent="0.35">
      <c r="A40" s="133" t="s">
        <v>67</v>
      </c>
      <c r="B40" s="134"/>
      <c r="C40" s="134"/>
      <c r="D40" s="134"/>
      <c r="E40" s="135"/>
      <c r="F40" s="54">
        <f>SUM(F33:F39)</f>
        <v>0</v>
      </c>
      <c r="G40" s="54">
        <f>SUM(G33:G39)</f>
        <v>0</v>
      </c>
      <c r="H40" s="47"/>
      <c r="I40" s="47"/>
      <c r="J40" s="47"/>
      <c r="K40" s="4"/>
      <c r="L40" s="110">
        <v>297</v>
      </c>
      <c r="M40" s="1"/>
      <c r="N40" s="1"/>
      <c r="O40" s="1"/>
    </row>
    <row r="41" spans="1:15" ht="18" customHeight="1" thickBot="1" x14ac:dyDescent="0.35">
      <c r="A41" s="144" t="s">
        <v>126</v>
      </c>
      <c r="B41" s="145"/>
      <c r="C41" s="145"/>
      <c r="D41" s="145"/>
      <c r="E41" s="146"/>
      <c r="F41" s="96">
        <f>F28+F40</f>
        <v>0</v>
      </c>
      <c r="G41" s="96">
        <f>G28+G40</f>
        <v>0</v>
      </c>
      <c r="H41" s="48"/>
      <c r="I41" s="49"/>
      <c r="J41" s="104"/>
      <c r="K41" s="4"/>
      <c r="L41" s="110">
        <v>744</v>
      </c>
      <c r="M41" s="105"/>
      <c r="N41" s="105"/>
    </row>
    <row r="42" spans="1:15" ht="15" customHeight="1" thickBot="1" x14ac:dyDescent="0.35">
      <c r="A42" s="164" t="s">
        <v>133</v>
      </c>
      <c r="B42" s="165"/>
      <c r="C42" s="165"/>
      <c r="D42" s="165"/>
      <c r="E42" s="165"/>
      <c r="F42" s="166"/>
      <c r="G42" s="107">
        <f>G41</f>
        <v>0</v>
      </c>
      <c r="H42" s="48"/>
      <c r="I42" s="48"/>
      <c r="J42" s="50"/>
      <c r="K42" s="4"/>
      <c r="L42" s="110">
        <v>1487</v>
      </c>
      <c r="M42" s="105"/>
      <c r="N42" s="105"/>
    </row>
    <row r="43" spans="1:15" ht="15" customHeight="1" x14ac:dyDescent="0.3">
      <c r="A43" s="50"/>
      <c r="B43" s="50"/>
      <c r="C43" s="51"/>
      <c r="D43" s="48"/>
      <c r="E43" s="48"/>
      <c r="F43" s="48"/>
      <c r="G43" s="48"/>
      <c r="H43" s="48"/>
      <c r="I43" s="48"/>
      <c r="J43" s="50"/>
      <c r="K43" s="4"/>
      <c r="L43" s="110">
        <v>2974</v>
      </c>
      <c r="M43" s="105"/>
      <c r="N43" s="105"/>
    </row>
    <row r="44" spans="1:15" ht="15" customHeight="1" thickBot="1" x14ac:dyDescent="0.35">
      <c r="A44" s="50"/>
      <c r="B44" s="50"/>
      <c r="C44" s="51"/>
      <c r="D44" s="48"/>
      <c r="E44" s="48"/>
      <c r="F44" s="48"/>
      <c r="G44" s="48"/>
      <c r="H44" s="48"/>
      <c r="I44" s="48"/>
      <c r="J44" s="50"/>
      <c r="K44" s="4"/>
      <c r="L44" s="110">
        <v>4461</v>
      </c>
      <c r="M44" s="105"/>
      <c r="N44" s="105"/>
    </row>
    <row r="45" spans="1:15" ht="15" customHeight="1" x14ac:dyDescent="0.3">
      <c r="A45" s="157" t="s">
        <v>117</v>
      </c>
      <c r="B45" s="158"/>
      <c r="C45" s="158"/>
      <c r="D45" s="158"/>
      <c r="E45" s="158"/>
      <c r="F45" s="158"/>
      <c r="G45" s="158"/>
      <c r="H45" s="159"/>
      <c r="I45" s="48"/>
      <c r="J45" s="50"/>
      <c r="K45" s="4"/>
      <c r="L45" s="110"/>
      <c r="M45" s="105"/>
      <c r="N45" s="105"/>
    </row>
    <row r="46" spans="1:15" ht="15" customHeight="1" x14ac:dyDescent="0.3">
      <c r="A46" s="139" t="s">
        <v>5</v>
      </c>
      <c r="B46" s="136" t="s">
        <v>6</v>
      </c>
      <c r="C46" s="136" t="s">
        <v>7</v>
      </c>
      <c r="D46" s="167" t="s">
        <v>8</v>
      </c>
      <c r="E46" s="168"/>
      <c r="F46" s="169"/>
      <c r="G46" s="137" t="s">
        <v>9</v>
      </c>
      <c r="H46" s="140" t="s">
        <v>10</v>
      </c>
      <c r="I46" s="48"/>
      <c r="J46" s="50"/>
      <c r="K46" s="4"/>
      <c r="L46" s="110"/>
      <c r="M46" s="105"/>
      <c r="N46" s="105"/>
    </row>
    <row r="47" spans="1:15" ht="51.75" customHeight="1" x14ac:dyDescent="0.3">
      <c r="A47" s="139"/>
      <c r="B47" s="136"/>
      <c r="C47" s="136"/>
      <c r="D47" s="170"/>
      <c r="E47" s="171"/>
      <c r="F47" s="172"/>
      <c r="G47" s="138"/>
      <c r="H47" s="140"/>
      <c r="I47" s="48"/>
      <c r="J47" s="50"/>
      <c r="K47" s="4"/>
      <c r="L47" s="105"/>
      <c r="M47" s="105"/>
      <c r="N47" s="105"/>
    </row>
    <row r="48" spans="1:15" ht="48.75" customHeight="1" thickBot="1" x14ac:dyDescent="0.35">
      <c r="A48" s="97" t="s">
        <v>118</v>
      </c>
      <c r="B48" s="98" t="s">
        <v>119</v>
      </c>
      <c r="C48" s="99" t="s">
        <v>120</v>
      </c>
      <c r="D48" s="173">
        <v>1</v>
      </c>
      <c r="E48" s="174"/>
      <c r="F48" s="175"/>
      <c r="G48" s="108">
        <f>IF(AND(G42&gt;=$A$79,G42&lt;$B$79),$C$79/100*G42,IF(AND(G42&gt;=$A$80,G42&lt;$B$80),$C$80/100*G42,IF(AND(G42&gt;=$A$81,G42&lt;$B$81),$C$81/100*G42,IF(G42&gt;=$A$82,$C$82/100*G42,0))))</f>
        <v>0</v>
      </c>
      <c r="H48" s="100" t="s">
        <v>144</v>
      </c>
      <c r="I48" s="48"/>
      <c r="J48" s="50"/>
      <c r="K48" s="4"/>
      <c r="L48" s="105"/>
      <c r="M48" s="105"/>
      <c r="N48" s="105"/>
    </row>
    <row r="49" spans="1:14" ht="15" customHeight="1" thickBot="1" x14ac:dyDescent="0.35">
      <c r="A49" s="176" t="s">
        <v>121</v>
      </c>
      <c r="B49" s="177"/>
      <c r="C49" s="177"/>
      <c r="D49" s="177"/>
      <c r="E49" s="177"/>
      <c r="F49" s="177"/>
      <c r="G49" s="101">
        <f>G48</f>
        <v>0</v>
      </c>
      <c r="H49" s="48"/>
      <c r="I49" s="48"/>
      <c r="J49" s="50"/>
      <c r="K49" s="4"/>
      <c r="L49" s="105"/>
      <c r="M49" s="105"/>
      <c r="N49" s="105"/>
    </row>
    <row r="50" spans="1:14" ht="15" customHeight="1" thickBot="1" x14ac:dyDescent="0.35">
      <c r="A50" s="124" t="s">
        <v>119</v>
      </c>
      <c r="B50" s="125"/>
      <c r="C50" s="125"/>
      <c r="D50" s="125"/>
      <c r="E50" s="125"/>
      <c r="F50" s="126"/>
      <c r="G50" s="123">
        <f>G49-G51</f>
        <v>0</v>
      </c>
      <c r="H50" s="48"/>
      <c r="I50" s="48"/>
      <c r="J50" s="50"/>
      <c r="K50" s="4"/>
      <c r="L50" s="105"/>
      <c r="M50" s="105"/>
      <c r="N50" s="105"/>
    </row>
    <row r="51" spans="1:14" ht="15" customHeight="1" thickBot="1" x14ac:dyDescent="0.35">
      <c r="A51" s="127" t="s">
        <v>151</v>
      </c>
      <c r="B51" s="128"/>
      <c r="C51" s="128"/>
      <c r="D51" s="128"/>
      <c r="E51" s="128"/>
      <c r="F51" s="129"/>
      <c r="G51" s="122">
        <f>G20*G52/100</f>
        <v>0</v>
      </c>
      <c r="H51" s="48"/>
      <c r="I51" s="48"/>
      <c r="J51" s="50"/>
      <c r="K51" s="4"/>
      <c r="L51" s="105"/>
      <c r="M51" s="105"/>
      <c r="N51" s="105"/>
    </row>
    <row r="52" spans="1:14" ht="15" customHeight="1" thickBot="1" x14ac:dyDescent="0.35">
      <c r="A52" s="178" t="s">
        <v>122</v>
      </c>
      <c r="B52" s="179"/>
      <c r="C52" s="179"/>
      <c r="D52" s="179"/>
      <c r="E52" s="179"/>
      <c r="F52" s="179"/>
      <c r="G52" s="113">
        <f>IFERROR($G$49/G42*100,0)</f>
        <v>0</v>
      </c>
      <c r="H52" s="48"/>
      <c r="I52" s="48"/>
      <c r="J52" s="50"/>
      <c r="K52" s="4"/>
      <c r="L52" s="105"/>
      <c r="M52" s="105"/>
      <c r="N52" s="105"/>
    </row>
    <row r="53" spans="1:14" ht="15" customHeight="1" thickBot="1" x14ac:dyDescent="0.35">
      <c r="A53" s="63"/>
      <c r="B53" s="64"/>
      <c r="C53" s="64"/>
      <c r="D53" s="64"/>
      <c r="E53" s="64"/>
      <c r="F53" s="65"/>
      <c r="G53" s="109"/>
      <c r="H53" s="48"/>
      <c r="I53" s="48"/>
      <c r="J53" s="50"/>
      <c r="K53" s="4"/>
      <c r="L53" s="105"/>
      <c r="M53" s="105"/>
      <c r="N53" s="105"/>
    </row>
    <row r="54" spans="1:14" ht="15" customHeight="1" thickBot="1" x14ac:dyDescent="0.35">
      <c r="A54" s="176" t="s">
        <v>145</v>
      </c>
      <c r="B54" s="177"/>
      <c r="C54" s="177"/>
      <c r="D54" s="177"/>
      <c r="E54" s="177"/>
      <c r="F54" s="177"/>
      <c r="G54" s="106">
        <f>G41+G49</f>
        <v>0</v>
      </c>
      <c r="H54" s="48"/>
      <c r="I54" s="48"/>
      <c r="J54" s="50"/>
      <c r="K54" s="4"/>
      <c r="L54" s="105"/>
      <c r="M54" s="105"/>
      <c r="N54" s="105"/>
    </row>
    <row r="55" spans="1:14" ht="15" customHeight="1" x14ac:dyDescent="0.3">
      <c r="A55" s="50"/>
      <c r="B55" s="50"/>
      <c r="C55" s="51"/>
      <c r="D55" s="48"/>
      <c r="E55" s="48"/>
      <c r="F55" s="48"/>
      <c r="G55" s="48"/>
      <c r="H55" s="48"/>
      <c r="I55" s="48"/>
      <c r="J55" s="50"/>
      <c r="K55" s="4"/>
      <c r="L55" s="105"/>
      <c r="M55" s="105"/>
      <c r="N55" s="105"/>
    </row>
    <row r="56" spans="1:14" ht="15" customHeight="1" x14ac:dyDescent="0.3">
      <c r="A56" s="50"/>
      <c r="B56" s="50"/>
      <c r="C56" s="51"/>
      <c r="D56" s="48"/>
      <c r="E56" s="48"/>
      <c r="F56" s="48"/>
      <c r="G56" s="48"/>
      <c r="H56" s="48"/>
      <c r="I56" s="48"/>
      <c r="J56" s="50"/>
      <c r="K56" s="4"/>
      <c r="L56" s="105"/>
      <c r="M56" s="105"/>
      <c r="N56" s="105"/>
    </row>
    <row r="57" spans="1:14" x14ac:dyDescent="0.3">
      <c r="A57" s="154" t="s">
        <v>15</v>
      </c>
      <c r="B57" s="154"/>
      <c r="C57" s="154"/>
      <c r="D57" s="154"/>
      <c r="E57" s="154"/>
      <c r="F57" s="154"/>
      <c r="G57" s="154"/>
      <c r="H57" s="154"/>
      <c r="I57" s="154"/>
      <c r="J57" s="154"/>
      <c r="K57" s="4"/>
      <c r="L57" s="87"/>
      <c r="M57" s="87"/>
      <c r="N57" s="87"/>
    </row>
    <row r="58" spans="1:14" ht="33" customHeight="1" x14ac:dyDescent="0.3">
      <c r="A58" s="52" t="s">
        <v>19</v>
      </c>
      <c r="B58" s="150" t="s">
        <v>68</v>
      </c>
      <c r="C58" s="150"/>
      <c r="D58" s="150"/>
      <c r="E58" s="150"/>
      <c r="F58" s="150"/>
      <c r="G58" s="150"/>
      <c r="H58" s="150"/>
      <c r="I58" s="150"/>
      <c r="J58" s="150"/>
      <c r="K58" s="4"/>
      <c r="L58" s="87"/>
      <c r="M58" s="87"/>
      <c r="N58" s="87"/>
    </row>
    <row r="59" spans="1:14" x14ac:dyDescent="0.3">
      <c r="A59" s="52" t="s">
        <v>33</v>
      </c>
      <c r="B59" s="150" t="s">
        <v>38</v>
      </c>
      <c r="C59" s="150"/>
      <c r="D59" s="150"/>
      <c r="E59" s="150"/>
      <c r="F59" s="150"/>
      <c r="G59" s="150"/>
      <c r="H59" s="150"/>
      <c r="I59" s="150"/>
      <c r="J59" s="150"/>
      <c r="K59" s="4"/>
      <c r="L59" s="92" t="s">
        <v>106</v>
      </c>
      <c r="M59" s="87"/>
      <c r="N59" s="87"/>
    </row>
    <row r="60" spans="1:14" x14ac:dyDescent="0.3">
      <c r="A60" s="52" t="s">
        <v>34</v>
      </c>
      <c r="B60" s="150" t="s">
        <v>36</v>
      </c>
      <c r="C60" s="150"/>
      <c r="D60" s="150"/>
      <c r="E60" s="150"/>
      <c r="F60" s="150"/>
      <c r="G60" s="150"/>
      <c r="H60" s="150"/>
      <c r="I60" s="150"/>
      <c r="J60" s="150"/>
      <c r="K60" s="4"/>
      <c r="L60" s="4"/>
    </row>
    <row r="61" spans="1:14" ht="31.5" x14ac:dyDescent="0.3">
      <c r="A61" s="52" t="s">
        <v>35</v>
      </c>
      <c r="B61" s="151" t="s">
        <v>108</v>
      </c>
      <c r="C61" s="152"/>
      <c r="D61" s="152"/>
      <c r="E61" s="152"/>
      <c r="F61" s="152"/>
      <c r="G61" s="152"/>
      <c r="H61" s="152"/>
      <c r="I61" s="152"/>
      <c r="J61" s="153"/>
      <c r="K61" s="4"/>
      <c r="L61" s="4"/>
    </row>
    <row r="62" spans="1:14" ht="58.5" customHeight="1" x14ac:dyDescent="0.3">
      <c r="A62" s="52" t="s">
        <v>3</v>
      </c>
      <c r="B62" s="150" t="s">
        <v>109</v>
      </c>
      <c r="C62" s="150"/>
      <c r="D62" s="150"/>
      <c r="E62" s="150"/>
      <c r="F62" s="150"/>
      <c r="G62" s="150"/>
      <c r="H62" s="150"/>
      <c r="I62" s="150"/>
      <c r="J62" s="150"/>
      <c r="K62" s="4"/>
      <c r="L62" s="4"/>
    </row>
    <row r="63" spans="1:14" ht="126" customHeight="1" x14ac:dyDescent="0.3">
      <c r="A63" s="52" t="s">
        <v>5</v>
      </c>
      <c r="B63" s="156" t="s">
        <v>40</v>
      </c>
      <c r="C63" s="156"/>
      <c r="D63" s="156"/>
      <c r="E63" s="156"/>
      <c r="F63" s="156"/>
      <c r="G63" s="156"/>
      <c r="H63" s="156"/>
      <c r="I63" s="156"/>
      <c r="J63" s="156"/>
      <c r="K63" s="13"/>
      <c r="L63" s="4"/>
    </row>
    <row r="64" spans="1:14" x14ac:dyDescent="0.3">
      <c r="A64" s="52" t="s">
        <v>16</v>
      </c>
      <c r="B64" s="150" t="s">
        <v>141</v>
      </c>
      <c r="C64" s="150"/>
      <c r="D64" s="150"/>
      <c r="E64" s="150"/>
      <c r="F64" s="150"/>
      <c r="G64" s="150"/>
      <c r="H64" s="150"/>
      <c r="I64" s="150"/>
      <c r="J64" s="150"/>
      <c r="K64" s="14"/>
      <c r="L64" s="4"/>
    </row>
    <row r="65" spans="1:12" ht="89.25" customHeight="1" x14ac:dyDescent="0.3">
      <c r="A65" s="52" t="s">
        <v>7</v>
      </c>
      <c r="B65" s="150" t="s">
        <v>146</v>
      </c>
      <c r="C65" s="150"/>
      <c r="D65" s="150"/>
      <c r="E65" s="150"/>
      <c r="F65" s="150"/>
      <c r="G65" s="150"/>
      <c r="H65" s="150"/>
      <c r="I65" s="150"/>
      <c r="J65" s="150"/>
      <c r="K65" s="14"/>
    </row>
    <row r="66" spans="1:12" ht="69.75" customHeight="1" x14ac:dyDescent="0.3">
      <c r="A66" s="52" t="s">
        <v>8</v>
      </c>
      <c r="B66" s="150" t="s">
        <v>147</v>
      </c>
      <c r="C66" s="150"/>
      <c r="D66" s="150"/>
      <c r="E66" s="150"/>
      <c r="F66" s="150"/>
      <c r="G66" s="150"/>
      <c r="H66" s="150"/>
      <c r="I66" s="150"/>
      <c r="J66" s="150"/>
      <c r="K66" s="14"/>
    </row>
    <row r="67" spans="1:12" ht="208.5" customHeight="1" x14ac:dyDescent="0.3">
      <c r="A67" s="52" t="s">
        <v>37</v>
      </c>
      <c r="B67" s="156" t="s">
        <v>148</v>
      </c>
      <c r="C67" s="156"/>
      <c r="D67" s="156"/>
      <c r="E67" s="156"/>
      <c r="F67" s="156"/>
      <c r="G67" s="156"/>
      <c r="H67" s="156"/>
      <c r="I67" s="156"/>
      <c r="J67" s="156"/>
      <c r="K67" s="14"/>
    </row>
    <row r="68" spans="1:12" ht="144.94999999999999" customHeight="1" x14ac:dyDescent="0.3">
      <c r="A68" s="52" t="s">
        <v>17</v>
      </c>
      <c r="B68" s="150" t="s">
        <v>152</v>
      </c>
      <c r="C68" s="150"/>
      <c r="D68" s="150"/>
      <c r="E68" s="150"/>
      <c r="F68" s="150"/>
      <c r="G68" s="150"/>
      <c r="H68" s="150"/>
      <c r="I68" s="150"/>
      <c r="J68" s="150"/>
      <c r="K68" s="14"/>
    </row>
    <row r="69" spans="1:12" ht="409.5" customHeight="1" x14ac:dyDescent="0.3">
      <c r="A69" s="52" t="s">
        <v>18</v>
      </c>
      <c r="B69" s="150" t="s">
        <v>105</v>
      </c>
      <c r="C69" s="150"/>
      <c r="D69" s="150"/>
      <c r="E69" s="150"/>
      <c r="F69" s="150"/>
      <c r="G69" s="150"/>
      <c r="H69" s="150"/>
      <c r="I69" s="150"/>
      <c r="J69" s="150"/>
      <c r="K69" s="14"/>
    </row>
    <row r="70" spans="1:12" s="8" customFormat="1" ht="195.75" customHeight="1" x14ac:dyDescent="0.3">
      <c r="A70" s="52" t="s">
        <v>11</v>
      </c>
      <c r="B70" s="150" t="s">
        <v>41</v>
      </c>
      <c r="C70" s="150"/>
      <c r="D70" s="150"/>
      <c r="E70" s="150"/>
      <c r="F70" s="150"/>
      <c r="G70" s="150"/>
      <c r="H70" s="150"/>
      <c r="I70" s="150"/>
      <c r="J70" s="150"/>
      <c r="K70" s="14"/>
      <c r="L70" s="3"/>
    </row>
    <row r="71" spans="1:12" s="13" customFormat="1" ht="106.5" customHeight="1" x14ac:dyDescent="0.3">
      <c r="A71" s="52" t="s">
        <v>12</v>
      </c>
      <c r="B71" s="150" t="s">
        <v>69</v>
      </c>
      <c r="C71" s="150"/>
      <c r="D71" s="150"/>
      <c r="E71" s="150"/>
      <c r="F71" s="150"/>
      <c r="G71" s="150"/>
      <c r="H71" s="150"/>
      <c r="I71" s="150"/>
      <c r="J71" s="150"/>
    </row>
    <row r="72" spans="1:12" s="13" customFormat="1" ht="48" customHeight="1" x14ac:dyDescent="0.3">
      <c r="A72" s="52" t="s">
        <v>42</v>
      </c>
      <c r="B72" s="150" t="s">
        <v>43</v>
      </c>
      <c r="C72" s="150"/>
      <c r="D72" s="150"/>
      <c r="E72" s="150"/>
      <c r="F72" s="150"/>
      <c r="G72" s="150"/>
      <c r="H72" s="150"/>
      <c r="I72" s="150"/>
      <c r="J72" s="150"/>
      <c r="K72" s="14"/>
      <c r="L72" s="14"/>
    </row>
    <row r="73" spans="1:12" s="13" customFormat="1" ht="158.25" customHeight="1" x14ac:dyDescent="0.3">
      <c r="A73" s="155" t="s">
        <v>44</v>
      </c>
      <c r="B73" s="155"/>
      <c r="C73" s="155"/>
      <c r="D73" s="155"/>
      <c r="E73" s="155"/>
      <c r="F73" s="155"/>
      <c r="G73" s="155"/>
      <c r="H73" s="155"/>
      <c r="I73" s="155"/>
      <c r="J73" s="155"/>
      <c r="K73" s="14"/>
      <c r="L73" s="14"/>
    </row>
    <row r="74" spans="1:12" s="13" customFormat="1" ht="15" customHeight="1" x14ac:dyDescent="0.3">
      <c r="A74" s="15"/>
      <c r="B74" s="15"/>
      <c r="C74" s="16"/>
      <c r="D74" s="17"/>
      <c r="E74" s="17"/>
      <c r="F74" s="17"/>
      <c r="G74" s="18"/>
      <c r="H74" s="17"/>
      <c r="I74" s="17"/>
      <c r="J74" s="15"/>
      <c r="K74" s="3"/>
      <c r="L74" s="14"/>
    </row>
    <row r="75" spans="1:12" s="13" customFormat="1" ht="15" hidden="1" customHeight="1" thickBot="1" x14ac:dyDescent="0.35">
      <c r="A75" s="19"/>
      <c r="B75" s="19"/>
      <c r="C75" s="19"/>
      <c r="D75" s="11"/>
      <c r="E75" s="11"/>
      <c r="F75" s="11"/>
      <c r="G75" s="20"/>
      <c r="H75" s="11"/>
      <c r="I75" s="11"/>
      <c r="J75" s="11"/>
      <c r="K75" s="3"/>
      <c r="L75" s="14"/>
    </row>
    <row r="76" spans="1:12" s="13" customFormat="1" ht="15" hidden="1" customHeight="1" x14ac:dyDescent="0.3">
      <c r="A76" s="160" t="s">
        <v>134</v>
      </c>
      <c r="B76" s="161"/>
      <c r="C76" s="147" t="s">
        <v>123</v>
      </c>
      <c r="D76" s="11"/>
      <c r="E76" s="11"/>
      <c r="F76" s="11"/>
      <c r="G76" s="20"/>
      <c r="H76" s="11"/>
      <c r="I76" s="11"/>
      <c r="J76" s="11"/>
      <c r="K76" s="3"/>
      <c r="L76" s="14"/>
    </row>
    <row r="77" spans="1:12" s="13" customFormat="1" ht="15" hidden="1" customHeight="1" thickBot="1" x14ac:dyDescent="0.35">
      <c r="A77" s="162"/>
      <c r="B77" s="163"/>
      <c r="C77" s="148"/>
      <c r="D77" s="11"/>
      <c r="E77" s="11"/>
      <c r="F77" s="11"/>
      <c r="G77" s="20"/>
      <c r="H77" s="11"/>
      <c r="I77" s="11"/>
      <c r="J77" s="11"/>
      <c r="K77" s="3"/>
      <c r="L77" s="14"/>
    </row>
    <row r="78" spans="1:12" s="13" customFormat="1" ht="15" hidden="1" customHeight="1" thickBot="1" x14ac:dyDescent="0.35">
      <c r="A78" s="102" t="s">
        <v>124</v>
      </c>
      <c r="B78" s="103" t="s">
        <v>125</v>
      </c>
      <c r="C78" s="149"/>
      <c r="D78" s="11"/>
      <c r="E78" s="11"/>
      <c r="F78" s="11"/>
      <c r="G78" s="20"/>
      <c r="H78" s="11"/>
      <c r="I78" s="11"/>
      <c r="J78" s="11"/>
      <c r="K78" s="3"/>
      <c r="L78" s="14"/>
    </row>
    <row r="79" spans="1:12" s="13" customFormat="1" ht="15" hidden="1" customHeight="1" thickBot="1" x14ac:dyDescent="0.35">
      <c r="A79" s="89">
        <v>0</v>
      </c>
      <c r="B79" s="90">
        <v>499999.99</v>
      </c>
      <c r="C79" s="117">
        <v>7</v>
      </c>
      <c r="D79" s="11"/>
      <c r="E79" s="11"/>
      <c r="F79" s="114"/>
      <c r="G79" s="115"/>
      <c r="H79" s="11"/>
      <c r="I79" s="11"/>
      <c r="J79" s="11"/>
      <c r="K79" s="3"/>
      <c r="L79" s="14"/>
    </row>
    <row r="80" spans="1:12" s="13" customFormat="1" ht="15" hidden="1" customHeight="1" thickBot="1" x14ac:dyDescent="0.35">
      <c r="A80" s="89">
        <v>500000</v>
      </c>
      <c r="B80" s="91">
        <v>999999.99</v>
      </c>
      <c r="C80" s="117">
        <v>5</v>
      </c>
      <c r="D80" s="11"/>
      <c r="E80" s="11"/>
      <c r="F80" s="114"/>
      <c r="G80" s="115"/>
      <c r="H80" s="11"/>
      <c r="I80" s="11"/>
      <c r="J80" s="11"/>
      <c r="K80" s="3"/>
      <c r="L80" s="14"/>
    </row>
    <row r="81" spans="1:12" s="13" customFormat="1" ht="15" hidden="1" customHeight="1" thickBot="1" x14ac:dyDescent="0.35">
      <c r="A81" s="89">
        <v>1000000</v>
      </c>
      <c r="B81" s="91">
        <v>2999999.99</v>
      </c>
      <c r="C81" s="117">
        <v>3</v>
      </c>
      <c r="D81" s="11"/>
      <c r="E81" s="11"/>
      <c r="F81" s="114"/>
      <c r="G81" s="115"/>
      <c r="H81" s="11"/>
      <c r="I81" s="11"/>
      <c r="J81" s="11"/>
      <c r="K81" s="3"/>
      <c r="L81" s="14"/>
    </row>
    <row r="82" spans="1:12" s="8" customFormat="1" ht="15" hidden="1" customHeight="1" thickBot="1" x14ac:dyDescent="0.35">
      <c r="A82" s="89">
        <v>3000000</v>
      </c>
      <c r="B82" s="91" t="s">
        <v>107</v>
      </c>
      <c r="C82" s="117">
        <v>2</v>
      </c>
      <c r="D82" s="11"/>
      <c r="E82" s="11"/>
      <c r="F82" s="114"/>
      <c r="G82" s="115"/>
      <c r="H82" s="11"/>
      <c r="I82" s="11"/>
      <c r="J82" s="11"/>
      <c r="K82" s="3"/>
      <c r="L82" s="3"/>
    </row>
    <row r="83" spans="1:12" s="8" customFormat="1" ht="15" hidden="1" customHeight="1" x14ac:dyDescent="0.3">
      <c r="A83" s="19"/>
      <c r="B83" s="19"/>
      <c r="C83" s="19"/>
      <c r="D83" s="11"/>
      <c r="E83" s="11"/>
      <c r="F83" s="114"/>
      <c r="G83" s="116"/>
      <c r="H83" s="11"/>
      <c r="I83" s="11"/>
      <c r="J83" s="11"/>
      <c r="K83" s="3"/>
      <c r="L83" s="3"/>
    </row>
    <row r="84" spans="1:12" s="8" customFormat="1" ht="15" customHeight="1" x14ac:dyDescent="0.3">
      <c r="A84" s="19"/>
      <c r="B84" s="19"/>
      <c r="C84" s="19"/>
      <c r="D84" s="11"/>
      <c r="E84" s="11"/>
      <c r="F84" s="11"/>
      <c r="G84" s="20"/>
      <c r="H84" s="11"/>
      <c r="I84" s="11"/>
      <c r="J84" s="11"/>
      <c r="K84" s="3"/>
      <c r="L84" s="3"/>
    </row>
    <row r="85" spans="1:12" s="8" customFormat="1" ht="15" customHeight="1" x14ac:dyDescent="0.3">
      <c r="A85" s="19"/>
      <c r="B85" s="19"/>
      <c r="C85" s="19"/>
      <c r="D85" s="11"/>
      <c r="E85" s="11"/>
      <c r="F85" s="11"/>
      <c r="G85" s="20"/>
      <c r="H85" s="11"/>
      <c r="I85" s="11"/>
      <c r="J85" s="11"/>
      <c r="K85" s="3"/>
      <c r="L85" s="3"/>
    </row>
    <row r="86" spans="1:12" s="8" customFormat="1" ht="15" customHeight="1" x14ac:dyDescent="0.3">
      <c r="A86" s="15"/>
      <c r="B86" s="15"/>
      <c r="C86" s="16"/>
      <c r="D86" s="17"/>
      <c r="E86" s="17"/>
      <c r="F86" s="17"/>
      <c r="G86" s="18"/>
      <c r="H86" s="17"/>
      <c r="I86" s="17"/>
      <c r="J86" s="17"/>
      <c r="K86" s="3"/>
      <c r="L86" s="3"/>
    </row>
    <row r="87" spans="1:12" s="8" customFormat="1" ht="15" customHeight="1" x14ac:dyDescent="0.3">
      <c r="A87" s="15"/>
      <c r="B87" s="15"/>
      <c r="C87" s="16"/>
      <c r="D87" s="17"/>
      <c r="E87" s="17"/>
      <c r="F87" s="17"/>
      <c r="G87" s="18"/>
      <c r="H87" s="17"/>
      <c r="I87" s="17"/>
      <c r="J87" s="17"/>
      <c r="K87" s="3"/>
      <c r="L87" s="3"/>
    </row>
    <row r="88" spans="1:12" s="21" customFormat="1" ht="15" customHeight="1" x14ac:dyDescent="0.3">
      <c r="A88" s="15"/>
      <c r="B88" s="15"/>
      <c r="C88" s="16"/>
      <c r="D88" s="17"/>
      <c r="E88" s="17"/>
      <c r="F88" s="17"/>
      <c r="G88" s="18"/>
      <c r="H88" s="17"/>
      <c r="I88" s="17"/>
      <c r="J88" s="17"/>
      <c r="K88" s="3"/>
      <c r="L88" s="3"/>
    </row>
    <row r="89" spans="1:12" s="21" customFormat="1" ht="15" customHeight="1" x14ac:dyDescent="0.3">
      <c r="A89" s="15"/>
      <c r="B89" s="15"/>
      <c r="C89" s="16"/>
      <c r="D89" s="17"/>
      <c r="E89" s="17"/>
      <c r="F89" s="17"/>
      <c r="G89" s="8"/>
      <c r="H89" s="17"/>
      <c r="I89" s="17"/>
      <c r="J89" s="17"/>
      <c r="K89" s="3"/>
      <c r="L89" s="3"/>
    </row>
    <row r="90" spans="1:12" s="21" customFormat="1" ht="15" customHeight="1" x14ac:dyDescent="0.3">
      <c r="A90" s="15"/>
      <c r="B90" s="15"/>
      <c r="C90" s="16"/>
      <c r="D90" s="17"/>
      <c r="E90" s="17"/>
      <c r="F90" s="17"/>
      <c r="G90" s="8"/>
      <c r="H90" s="17"/>
      <c r="I90" s="17"/>
      <c r="J90" s="17"/>
      <c r="K90" s="3"/>
      <c r="L90" s="3"/>
    </row>
    <row r="91" spans="1:12" ht="15" customHeight="1" x14ac:dyDescent="0.3">
      <c r="A91" s="15"/>
      <c r="B91" s="15"/>
      <c r="C91" s="16"/>
      <c r="D91" s="17"/>
      <c r="E91" s="17"/>
      <c r="F91" s="17"/>
      <c r="G91" s="17"/>
      <c r="H91" s="17"/>
      <c r="I91" s="17"/>
      <c r="J91" s="17"/>
    </row>
    <row r="92" spans="1:12" ht="15" customHeight="1" x14ac:dyDescent="0.3">
      <c r="A92" s="22"/>
      <c r="B92" s="22"/>
      <c r="C92" s="23"/>
      <c r="D92" s="18"/>
      <c r="E92" s="18"/>
      <c r="F92" s="18"/>
      <c r="G92" s="22"/>
      <c r="H92" s="22"/>
      <c r="I92" s="18"/>
      <c r="J92" s="22"/>
    </row>
    <row r="93" spans="1:12" ht="15" customHeight="1" x14ac:dyDescent="0.3">
      <c r="A93" s="22"/>
      <c r="B93" s="22"/>
      <c r="C93" s="23"/>
      <c r="D93" s="18"/>
      <c r="E93" s="18"/>
      <c r="F93" s="18"/>
      <c r="G93" s="22"/>
      <c r="H93" s="22"/>
      <c r="I93" s="18"/>
      <c r="J93" s="22"/>
    </row>
    <row r="94" spans="1:12" ht="15" customHeight="1" x14ac:dyDescent="0.3">
      <c r="A94" s="22"/>
      <c r="B94" s="22"/>
      <c r="C94" s="23"/>
      <c r="D94" s="18"/>
      <c r="E94" s="18"/>
      <c r="F94" s="18"/>
      <c r="G94" s="22"/>
      <c r="H94" s="22"/>
      <c r="I94" s="18"/>
      <c r="J94" s="22"/>
    </row>
    <row r="95" spans="1:12" ht="15" customHeight="1" x14ac:dyDescent="0.3">
      <c r="A95" s="5"/>
      <c r="B95" s="5"/>
      <c r="C95" s="6"/>
      <c r="D95" s="7"/>
      <c r="E95" s="7"/>
      <c r="F95" s="7"/>
      <c r="G95" s="5"/>
      <c r="H95" s="5"/>
      <c r="I95" s="7"/>
      <c r="J95" s="5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ht="15" customHeight="1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ht="15" customHeight="1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ht="15" customHeight="1" x14ac:dyDescent="0.3">
      <c r="A99" s="5"/>
      <c r="B99" s="5"/>
      <c r="C99" s="6"/>
      <c r="D99" s="7"/>
      <c r="E99" s="7"/>
      <c r="F99" s="7"/>
      <c r="G99" s="5"/>
      <c r="H99" s="5"/>
      <c r="I99" s="7"/>
      <c r="J99" s="5"/>
    </row>
    <row r="100" spans="1:10" ht="15" customHeight="1" x14ac:dyDescent="0.3">
      <c r="A100" s="5"/>
      <c r="B100" s="5"/>
      <c r="C100" s="6"/>
      <c r="D100" s="7"/>
      <c r="E100" s="7"/>
      <c r="F100" s="7"/>
      <c r="G100" s="5"/>
      <c r="H100" s="5"/>
      <c r="I100" s="7"/>
      <c r="J100" s="5"/>
    </row>
    <row r="101" spans="1:10" ht="15" customHeight="1" x14ac:dyDescent="0.3">
      <c r="A101" s="5"/>
      <c r="B101" s="5"/>
      <c r="C101" s="6"/>
      <c r="D101" s="7"/>
      <c r="E101" s="7"/>
      <c r="F101" s="7"/>
      <c r="G101" s="5"/>
      <c r="H101" s="5"/>
      <c r="I101" s="7"/>
      <c r="J101" s="5"/>
    </row>
    <row r="102" spans="1:10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</sheetData>
  <sheetProtection formatCells="0" formatColumns="0" formatRows="0" insertRows="0" selectLockedCells="1" autoFilter="0" pivotTables="0"/>
  <protectedRanges>
    <protectedRange sqref="I20:I27 I33:I39" name="Rozsah4"/>
    <protectedRange sqref="B15 A20:A25 A27:A29 A39:A40 A33:B33 A34:A37 B34:B40 B20:B29" name="Rozsah3"/>
    <protectedRange sqref="D28:G29 D40:G40 D33:H39 D20:H27" name="Rozsah2"/>
    <protectedRange sqref="D48:G48" name="Rozsah2_2"/>
    <protectedRange sqref="F42:G42" name="Rozsah2_1"/>
  </protectedRanges>
  <dataConsolidate/>
  <mergeCells count="60">
    <mergeCell ref="A76:B77"/>
    <mergeCell ref="A42:F42"/>
    <mergeCell ref="G46:G47"/>
    <mergeCell ref="D46:F47"/>
    <mergeCell ref="D48:F48"/>
    <mergeCell ref="A49:F49"/>
    <mergeCell ref="A52:F52"/>
    <mergeCell ref="A54:F54"/>
    <mergeCell ref="B62:J62"/>
    <mergeCell ref="B63:J63"/>
    <mergeCell ref="B71:J71"/>
    <mergeCell ref="B68:J68"/>
    <mergeCell ref="B72:J72"/>
    <mergeCell ref="B64:J64"/>
    <mergeCell ref="B65:J65"/>
    <mergeCell ref="B70:J70"/>
    <mergeCell ref="A41:E41"/>
    <mergeCell ref="C76:C78"/>
    <mergeCell ref="B60:J60"/>
    <mergeCell ref="B61:J61"/>
    <mergeCell ref="B58:J58"/>
    <mergeCell ref="B59:J59"/>
    <mergeCell ref="A57:J57"/>
    <mergeCell ref="A73:J73"/>
    <mergeCell ref="B66:J66"/>
    <mergeCell ref="B67:J67"/>
    <mergeCell ref="B69:J69"/>
    <mergeCell ref="A45:H45"/>
    <mergeCell ref="A46:A47"/>
    <mergeCell ref="B46:B47"/>
    <mergeCell ref="C46:C47"/>
    <mergeCell ref="H46:H47"/>
    <mergeCell ref="A31:A32"/>
    <mergeCell ref="B31:B32"/>
    <mergeCell ref="C31:C32"/>
    <mergeCell ref="D31:D32"/>
    <mergeCell ref="E31:E32"/>
    <mergeCell ref="A28:E28"/>
    <mergeCell ref="B18:B19"/>
    <mergeCell ref="A1:J1"/>
    <mergeCell ref="A8:J11"/>
    <mergeCell ref="B13:J13"/>
    <mergeCell ref="B14:J14"/>
    <mergeCell ref="B17:J17"/>
    <mergeCell ref="A50:F50"/>
    <mergeCell ref="A51:F51"/>
    <mergeCell ref="B30:J30"/>
    <mergeCell ref="A40:E40"/>
    <mergeCell ref="C18:C19"/>
    <mergeCell ref="D18:D19"/>
    <mergeCell ref="E18:E19"/>
    <mergeCell ref="F18:G18"/>
    <mergeCell ref="H18:H19"/>
    <mergeCell ref="I18:I19"/>
    <mergeCell ref="A18:A19"/>
    <mergeCell ref="J18:J19"/>
    <mergeCell ref="F31:G31"/>
    <mergeCell ref="H31:H32"/>
    <mergeCell ref="I31:I32"/>
    <mergeCell ref="J31:J32"/>
  </mergeCells>
  <phoneticPr fontId="32" type="noConversion"/>
  <conditionalFormatting sqref="F28 F40:F41">
    <cfRule type="expression" dxfId="8" priority="15">
      <formula>$B$15="áno"</formula>
    </cfRule>
  </conditionalFormatting>
  <conditionalFormatting sqref="F53 G54">
    <cfRule type="expression" dxfId="7" priority="4">
      <formula>#REF!="áno"</formula>
    </cfRule>
  </conditionalFormatting>
  <conditionalFormatting sqref="G28">
    <cfRule type="expression" dxfId="6" priority="14">
      <formula>$B$15="nie"</formula>
    </cfRule>
  </conditionalFormatting>
  <conditionalFormatting sqref="G40">
    <cfRule type="expression" dxfId="5" priority="5">
      <formula>$B$15="nie"</formula>
    </cfRule>
  </conditionalFormatting>
  <conditionalFormatting sqref="G41">
    <cfRule type="expression" dxfId="4" priority="18">
      <formula>$B$15="áno"</formula>
    </cfRule>
  </conditionalFormatting>
  <conditionalFormatting sqref="G42">
    <cfRule type="expression" dxfId="3" priority="2">
      <formula>$B$12="áno"</formula>
    </cfRule>
  </conditionalFormatting>
  <conditionalFormatting sqref="G49:G52">
    <cfRule type="expression" dxfId="2" priority="1">
      <formula>#REF!="áno"</formula>
    </cfRule>
  </conditionalFormatting>
  <conditionalFormatting sqref="G53">
    <cfRule type="expression" dxfId="1" priority="3">
      <formula>#REF!="nie"</formula>
    </cfRule>
  </conditionalFormatting>
  <dataValidations xWindow="464" yWindow="474" count="12">
    <dataValidation allowBlank="1" showInputMessage="1" showErrorMessage="1" prompt="Zdôvodnite nevyhnutnosť tohto výdavku pre realizáciu hlavnej aktivity projektu." sqref="J20:J27 J33:J39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0:I27 I33:I39" xr:uid="{00000000-0002-0000-0000-000001000000}"/>
    <dataValidation allowBlank="1" showErrorMessage="1" sqref="A17 A28:E28 A30 A40:E40" xr:uid="{00000000-0002-0000-0000-000002000000}"/>
    <dataValidation allowBlank="1" showInputMessage="1" showErrorMessage="1" prompt="V prípade potreby doplňte ďalšie typy oprávnených výdavkov." sqref="A27 A39" xr:uid="{00000000-0002-0000-0000-000003000000}"/>
    <dataValidation type="list" allowBlank="1" showInputMessage="1" showErrorMessage="1" prompt="Z roletového menu vyberte možnosť áno; nie" sqref="B15" xr:uid="{00000000-0002-0000-0000-000004000000}">
      <formula1>$L$13:$L$14</formula1>
    </dataValidation>
    <dataValidation type="list" allowBlank="1" showInputMessage="1" showErrorMessage="1" prompt="Z roletového menu vyberte názov hlavnej aktivity." sqref="B30:J30 B17:J17" xr:uid="{00000000-0002-0000-0000-000005000000}">
      <formula1>$L$15:$L$18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0:H27 H33:H39" xr:uid="{00000000-0002-0000-0000-000006000000}">
      <formula1>$L$1:$L$11</formula1>
    </dataValidation>
    <dataValidation type="list" allowBlank="1" showInputMessage="1" showErrorMessage="1" prompt="Z roletového menu vyberte príslušnú skupinu oprávnených výdavkov v súlade s prílohou č. 3 výzvy - Zoznam oprávnených výdavkov._x000a_" sqref="B20" xr:uid="{00000000-0002-0000-0000-000007000000}">
      <formula1>$L$24:$L$25</formula1>
    </dataValidation>
    <dataValidation type="list" allowBlank="1" showInputMessage="1" showErrorMessage="1" sqref="C20" xr:uid="{00000000-0002-0000-0000-000008000000}">
      <formula1>$L$29:$L$30</formula1>
    </dataValidation>
    <dataValidation type="list" allowBlank="1" showInputMessage="1" showErrorMessage="1" sqref="D20" xr:uid="{00000000-0002-0000-0000-000009000000}">
      <formula1>$L$32:$L$37</formula1>
    </dataValidation>
    <dataValidation type="list" allowBlank="1" showInputMessage="1" showErrorMessage="1" sqref="E20" xr:uid="{00000000-0002-0000-0000-00000A000000}">
      <formula1>$L$39:$L$44</formula1>
    </dataValidation>
    <dataValidation type="list" allowBlank="1" showInputMessage="1" showErrorMessage="1" prompt="Z roletového menu vyberte príslušnú skupinu oprávnených výdavkov v súlade s prílohou č. 3 výzvy - Zoznam oprávnených výdavkov._x000a_" sqref="B33:B39 B21:B27" xr:uid="{00000000-0002-0000-0000-00000B000000}">
      <formula1>$L$19:$L$23</formula1>
    </dataValidation>
  </dataValidations>
  <hyperlinks>
    <hyperlink ref="L59" location="_ftnref1" display="_ftnref1" xr:uid="{00000000-0004-0000-0000-000000000000}"/>
    <hyperlink ref="C76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6" fitToHeight="0" orientation="landscape" r:id="rId1"/>
  <headerFooter>
    <oddFooter>&amp;C&amp;"Arial Narrow,Normálne"&amp;P</oddFooter>
  </headerFooter>
  <rowBreaks count="2" manualBreakCount="2">
    <brk id="55" max="9" man="1"/>
    <brk id="6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view="pageLayout" zoomScale="85" zoomScaleNormal="100" zoomScaleSheetLayoutView="85" zoomScalePageLayoutView="85" workbookViewId="0">
      <selection activeCell="A8" sqref="A8:F8"/>
    </sheetView>
  </sheetViews>
  <sheetFormatPr defaultRowHeight="16.5" x14ac:dyDescent="0.3"/>
  <cols>
    <col min="1" max="1" width="31" style="24" customWidth="1"/>
    <col min="2" max="2" width="65.8554687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20" style="24" customWidth="1"/>
    <col min="9" max="9" width="8.28515625" customWidth="1"/>
    <col min="10" max="10" width="8.85546875" hidden="1" customWidth="1"/>
    <col min="11" max="11" width="11.42578125" customWidth="1"/>
  </cols>
  <sheetData>
    <row r="1" spans="1:10" ht="15.75" x14ac:dyDescent="0.25">
      <c r="A1" s="181" t="s">
        <v>110</v>
      </c>
      <c r="B1" s="181"/>
      <c r="C1" s="181"/>
      <c r="D1" s="181"/>
      <c r="E1" s="181"/>
      <c r="F1" s="181"/>
    </row>
    <row r="3" spans="1:10" x14ac:dyDescent="0.3">
      <c r="A3" s="118"/>
    </row>
    <row r="8" spans="1:10" ht="21" x14ac:dyDescent="0.25">
      <c r="A8" s="182" t="s">
        <v>20</v>
      </c>
      <c r="B8" s="182"/>
      <c r="C8" s="182"/>
      <c r="D8" s="182"/>
      <c r="E8" s="182"/>
      <c r="F8" s="182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82" t="s">
        <v>30</v>
      </c>
      <c r="B10" s="183"/>
      <c r="C10" s="183"/>
      <c r="D10" s="183"/>
      <c r="E10" s="183"/>
      <c r="F10" s="183"/>
    </row>
    <row r="11" spans="1:10" ht="20.100000000000001" customHeight="1" x14ac:dyDescent="0.25">
      <c r="A11" s="82" t="s">
        <v>0</v>
      </c>
      <c r="B11" s="183"/>
      <c r="C11" s="183"/>
      <c r="D11" s="183"/>
      <c r="E11" s="183"/>
      <c r="F11" s="183"/>
    </row>
    <row r="12" spans="1:10" ht="15.75" x14ac:dyDescent="0.25">
      <c r="A12" s="83"/>
      <c r="B12" s="83"/>
      <c r="C12" s="83"/>
      <c r="D12" s="83"/>
      <c r="E12" s="83"/>
      <c r="F12" s="83"/>
    </row>
    <row r="13" spans="1:10" ht="323.25" customHeight="1" x14ac:dyDescent="0.25">
      <c r="A13" s="184" t="s">
        <v>114</v>
      </c>
      <c r="B13" s="184"/>
      <c r="C13" s="184"/>
      <c r="D13" s="184"/>
      <c r="E13" s="184"/>
      <c r="F13" s="184"/>
    </row>
    <row r="14" spans="1:10" ht="45" customHeight="1" x14ac:dyDescent="0.25">
      <c r="A14" s="180" t="s">
        <v>100</v>
      </c>
      <c r="B14" s="180"/>
      <c r="C14" s="180"/>
      <c r="D14" s="180"/>
      <c r="E14" s="180"/>
      <c r="F14" s="180"/>
      <c r="J14" t="s">
        <v>115</v>
      </c>
    </row>
    <row r="15" spans="1:10" ht="33.950000000000003" customHeight="1" x14ac:dyDescent="0.25">
      <c r="A15" s="185" t="s">
        <v>99</v>
      </c>
      <c r="B15" s="185"/>
      <c r="C15" s="186">
        <f>'Podrobný rozpočet projektu'!F41</f>
        <v>0</v>
      </c>
      <c r="D15" s="186"/>
      <c r="E15" s="186"/>
      <c r="F15" s="186"/>
    </row>
    <row r="16" spans="1:10" ht="52.5" customHeight="1" x14ac:dyDescent="0.25">
      <c r="A16" s="86" t="s">
        <v>116</v>
      </c>
      <c r="B16" s="85" t="s">
        <v>115</v>
      </c>
      <c r="C16" s="187">
        <v>0</v>
      </c>
      <c r="D16" s="187"/>
      <c r="E16" s="187"/>
      <c r="F16" s="187"/>
    </row>
    <row r="17" spans="1:6" ht="20.100000000000001" customHeight="1" x14ac:dyDescent="0.25">
      <c r="A17" s="188" t="s">
        <v>113</v>
      </c>
      <c r="B17" s="188"/>
      <c r="C17" s="189">
        <f>IFERROR(C15/C16,0)</f>
        <v>0</v>
      </c>
      <c r="D17" s="189"/>
      <c r="E17" s="189"/>
      <c r="F17" s="189"/>
    </row>
    <row r="18" spans="1:6" ht="15.75" x14ac:dyDescent="0.25">
      <c r="A18" s="83"/>
      <c r="B18" s="83"/>
      <c r="C18" s="83"/>
      <c r="D18" s="83"/>
      <c r="E18" s="84"/>
      <c r="F18" s="84"/>
    </row>
    <row r="19" spans="1:6" ht="15.75" x14ac:dyDescent="0.25">
      <c r="A19" s="83"/>
      <c r="B19" s="83"/>
      <c r="C19" s="83"/>
      <c r="D19" s="83"/>
      <c r="E19" s="83"/>
      <c r="F19" s="83"/>
    </row>
  </sheetData>
  <mergeCells count="11">
    <mergeCell ref="A15:B15"/>
    <mergeCell ref="C15:F15"/>
    <mergeCell ref="C16:F16"/>
    <mergeCell ref="A17:B17"/>
    <mergeCell ref="C17:F17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$J$14:$J$17</formula1>
    </dataValidation>
  </dataValidations>
  <pageMargins left="0.39370078740157483" right="0.39370078740157483" top="0.39370078740157483" bottom="0.39370078740157483" header="0.31496062992125984" footer="0.31496062992125984"/>
  <pageSetup paperSize="9" scale="8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showGridLines="0" view="pageLayout" zoomScale="85" zoomScaleNormal="100" zoomScaleSheetLayoutView="85" zoomScalePageLayoutView="85" workbookViewId="0">
      <selection activeCell="B3" sqref="B3:J3"/>
    </sheetView>
  </sheetViews>
  <sheetFormatPr defaultColWidth="9.140625" defaultRowHeight="15" x14ac:dyDescent="0.25"/>
  <cols>
    <col min="1" max="1" width="1.85546875" style="55" customWidth="1"/>
    <col min="2" max="2" width="11.28515625" style="55" customWidth="1"/>
    <col min="3" max="3" width="18.5703125" style="55" customWidth="1"/>
    <col min="4" max="4" width="10.5703125" style="55" customWidth="1"/>
    <col min="5" max="5" width="9.140625" style="55"/>
    <col min="6" max="6" width="16.28515625" style="55" customWidth="1"/>
    <col min="7" max="7" width="17" style="55" customWidth="1"/>
    <col min="8" max="8" width="15.28515625" style="55" customWidth="1"/>
    <col min="9" max="9" width="30.42578125" style="55" bestFit="1" customWidth="1"/>
    <col min="10" max="10" width="29.42578125" style="55" customWidth="1"/>
    <col min="11" max="16384" width="9.140625" style="55"/>
  </cols>
  <sheetData>
    <row r="1" spans="1:10" x14ac:dyDescent="0.25">
      <c r="B1" s="232" t="s">
        <v>111</v>
      </c>
      <c r="C1" s="233"/>
      <c r="D1" s="233"/>
      <c r="E1" s="233"/>
      <c r="F1" s="233"/>
      <c r="G1" s="233"/>
      <c r="H1" s="233"/>
      <c r="I1" s="233"/>
      <c r="J1" s="233"/>
    </row>
    <row r="2" spans="1:10" ht="90.75" customHeight="1" x14ac:dyDescent="0.25">
      <c r="A2" s="56"/>
      <c r="B2" s="95"/>
      <c r="C2" s="95"/>
      <c r="D2" s="95"/>
      <c r="E2" s="95"/>
      <c r="F2" s="95"/>
      <c r="G2" s="95"/>
      <c r="H2" s="95"/>
      <c r="I2" s="95"/>
      <c r="J2" s="58"/>
    </row>
    <row r="3" spans="1:10" ht="22.5" customHeight="1" x14ac:dyDescent="0.35">
      <c r="A3" s="56"/>
      <c r="B3" s="202" t="s">
        <v>85</v>
      </c>
      <c r="C3" s="203"/>
      <c r="D3" s="203"/>
      <c r="E3" s="203"/>
      <c r="F3" s="203"/>
      <c r="G3" s="203"/>
      <c r="H3" s="203"/>
      <c r="I3" s="203"/>
      <c r="J3" s="204"/>
    </row>
    <row r="4" spans="1:10" x14ac:dyDescent="0.25">
      <c r="A4" s="56"/>
      <c r="B4" s="57" t="s">
        <v>45</v>
      </c>
      <c r="C4" s="57"/>
      <c r="D4" s="57"/>
      <c r="E4" s="57"/>
      <c r="F4" s="57"/>
      <c r="G4" s="57"/>
      <c r="H4" s="57"/>
      <c r="I4" s="57"/>
      <c r="J4" s="58"/>
    </row>
    <row r="5" spans="1:10" ht="19.5" customHeight="1" x14ac:dyDescent="0.25">
      <c r="A5" s="56"/>
      <c r="B5" s="207" t="s">
        <v>46</v>
      </c>
      <c r="C5" s="208"/>
      <c r="D5" s="209"/>
      <c r="E5" s="210"/>
      <c r="F5" s="210"/>
      <c r="G5" s="210"/>
      <c r="H5" s="210"/>
      <c r="I5" s="211"/>
      <c r="J5" s="58"/>
    </row>
    <row r="6" spans="1:10" ht="19.5" customHeight="1" x14ac:dyDescent="0.25">
      <c r="A6" s="56"/>
      <c r="B6" s="212" t="s">
        <v>0</v>
      </c>
      <c r="C6" s="213"/>
      <c r="D6" s="209"/>
      <c r="E6" s="210"/>
      <c r="F6" s="210"/>
      <c r="G6" s="210"/>
      <c r="H6" s="210"/>
      <c r="I6" s="211"/>
      <c r="J6" s="58"/>
    </row>
    <row r="7" spans="1:10" ht="69" customHeight="1" x14ac:dyDescent="0.25">
      <c r="A7" s="56"/>
      <c r="B7" s="212" t="s">
        <v>47</v>
      </c>
      <c r="C7" s="213"/>
      <c r="D7" s="209"/>
      <c r="E7" s="210"/>
      <c r="F7" s="210"/>
      <c r="G7" s="210"/>
      <c r="H7" s="210"/>
      <c r="I7" s="211"/>
      <c r="J7" s="58"/>
    </row>
    <row r="8" spans="1:10" ht="48.75" customHeight="1" x14ac:dyDescent="0.25">
      <c r="A8" s="56"/>
      <c r="B8" s="214" t="s">
        <v>86</v>
      </c>
      <c r="C8" s="215"/>
      <c r="D8" s="216"/>
      <c r="E8" s="217"/>
      <c r="F8" s="217"/>
      <c r="G8" s="217"/>
      <c r="H8" s="217"/>
      <c r="I8" s="218"/>
      <c r="J8" s="58"/>
    </row>
    <row r="9" spans="1:10" ht="43.5" customHeight="1" x14ac:dyDescent="0.25">
      <c r="A9" s="59"/>
      <c r="B9" s="214" t="s">
        <v>49</v>
      </c>
      <c r="C9" s="215"/>
      <c r="D9" s="216"/>
      <c r="E9" s="217"/>
      <c r="F9" s="217"/>
      <c r="G9" s="217"/>
      <c r="H9" s="217"/>
      <c r="I9" s="218"/>
      <c r="J9" s="60"/>
    </row>
    <row r="10" spans="1:10" ht="57.75" customHeight="1" x14ac:dyDescent="0.25">
      <c r="A10" s="59"/>
      <c r="B10" s="243" t="s">
        <v>50</v>
      </c>
      <c r="C10" s="244"/>
      <c r="D10" s="216"/>
      <c r="E10" s="217"/>
      <c r="F10" s="217"/>
      <c r="G10" s="217"/>
      <c r="H10" s="217"/>
      <c r="I10" s="218"/>
      <c r="J10" s="60"/>
    </row>
    <row r="11" spans="1:10" ht="12.75" customHeight="1" x14ac:dyDescent="0.25">
      <c r="A11" s="59"/>
      <c r="J11" s="60"/>
    </row>
    <row r="12" spans="1:10" ht="19.5" customHeight="1" x14ac:dyDescent="0.25">
      <c r="A12" s="59"/>
      <c r="B12" s="222" t="s">
        <v>70</v>
      </c>
      <c r="C12" s="223"/>
      <c r="D12" s="224"/>
      <c r="J12" s="60"/>
    </row>
    <row r="13" spans="1:10" ht="36" customHeight="1" x14ac:dyDescent="0.25">
      <c r="A13" s="59"/>
      <c r="B13" s="237" t="s">
        <v>51</v>
      </c>
      <c r="C13" s="206" t="s">
        <v>81</v>
      </c>
      <c r="D13" s="206"/>
      <c r="E13" s="206"/>
      <c r="F13" s="237" t="s">
        <v>79</v>
      </c>
      <c r="G13" s="237"/>
      <c r="H13" s="238" t="s">
        <v>83</v>
      </c>
      <c r="I13" s="206" t="s">
        <v>80</v>
      </c>
      <c r="J13" s="205" t="s">
        <v>21</v>
      </c>
    </row>
    <row r="14" spans="1:10" ht="27" customHeight="1" x14ac:dyDescent="0.25">
      <c r="A14" s="59"/>
      <c r="B14" s="237"/>
      <c r="C14" s="206"/>
      <c r="D14" s="206"/>
      <c r="E14" s="206"/>
      <c r="F14" s="76" t="s">
        <v>52</v>
      </c>
      <c r="G14" s="76" t="s">
        <v>53</v>
      </c>
      <c r="H14" s="239"/>
      <c r="I14" s="206"/>
      <c r="J14" s="205"/>
    </row>
    <row r="15" spans="1:10" s="62" customFormat="1" ht="15.75" x14ac:dyDescent="0.25">
      <c r="A15" s="61"/>
      <c r="B15" s="66" t="s">
        <v>54</v>
      </c>
      <c r="C15" s="240"/>
      <c r="D15" s="241"/>
      <c r="E15" s="242"/>
      <c r="F15" s="77">
        <v>0</v>
      </c>
      <c r="G15" s="81">
        <f>ROUND(F15*1.2,2)</f>
        <v>0</v>
      </c>
      <c r="H15" s="67"/>
      <c r="I15" s="68"/>
      <c r="J15" s="69"/>
    </row>
    <row r="16" spans="1:10" s="62" customFormat="1" ht="15.75" x14ac:dyDescent="0.25">
      <c r="A16" s="61"/>
      <c r="B16" s="66" t="s">
        <v>55</v>
      </c>
      <c r="C16" s="234"/>
      <c r="D16" s="234"/>
      <c r="E16" s="235"/>
      <c r="F16" s="77">
        <v>0</v>
      </c>
      <c r="G16" s="81">
        <f>ROUND(F16*1.2,2)</f>
        <v>0</v>
      </c>
      <c r="H16" s="67"/>
      <c r="I16" s="70"/>
      <c r="J16" s="69"/>
    </row>
    <row r="17" spans="1:10" s="62" customFormat="1" ht="15" customHeight="1" x14ac:dyDescent="0.25">
      <c r="A17" s="61"/>
      <c r="B17" s="66" t="s">
        <v>56</v>
      </c>
      <c r="C17" s="235"/>
      <c r="D17" s="236"/>
      <c r="E17" s="236"/>
      <c r="F17" s="77">
        <v>0</v>
      </c>
      <c r="G17" s="81">
        <f>ROUND(F17*1.2,2)</f>
        <v>0</v>
      </c>
      <c r="H17" s="67"/>
      <c r="I17" s="68"/>
      <c r="J17" s="69"/>
    </row>
    <row r="18" spans="1:10" ht="27.75" customHeight="1" x14ac:dyDescent="0.25">
      <c r="A18" s="59"/>
      <c r="B18" s="71"/>
      <c r="C18" s="225" t="s">
        <v>82</v>
      </c>
      <c r="D18" s="226"/>
      <c r="E18" s="226"/>
      <c r="F18" s="72">
        <f>AVERAGE(F15:F17)</f>
        <v>0</v>
      </c>
      <c r="G18" s="72">
        <f>AVERAGE(G15:G17)</f>
        <v>0</v>
      </c>
      <c r="H18" s="71"/>
      <c r="I18" s="71"/>
      <c r="J18" s="73"/>
    </row>
    <row r="19" spans="1:10" ht="26.25" customHeight="1" x14ac:dyDescent="0.25">
      <c r="A19" s="59"/>
      <c r="C19" s="71"/>
      <c r="D19" s="71"/>
      <c r="E19" s="71"/>
      <c r="F19" s="71"/>
      <c r="G19" s="71"/>
      <c r="H19" s="71"/>
      <c r="I19" s="71"/>
      <c r="J19" s="73"/>
    </row>
    <row r="20" spans="1:10" ht="24" customHeight="1" x14ac:dyDescent="0.25">
      <c r="A20" s="59"/>
      <c r="B20" s="222" t="s">
        <v>94</v>
      </c>
      <c r="C20" s="223"/>
      <c r="D20" s="224"/>
      <c r="E20" s="71"/>
      <c r="F20" s="71"/>
      <c r="G20" s="71"/>
      <c r="H20" s="71"/>
      <c r="I20" s="71"/>
      <c r="J20" s="73"/>
    </row>
    <row r="21" spans="1:10" ht="19.5" customHeight="1" x14ac:dyDescent="0.25">
      <c r="A21" s="59"/>
      <c r="B21" s="201" t="s">
        <v>57</v>
      </c>
      <c r="C21" s="201"/>
      <c r="D21" s="219">
        <f>G18</f>
        <v>0</v>
      </c>
      <c r="E21" s="220"/>
      <c r="F21" s="220"/>
      <c r="G21" s="220"/>
      <c r="H21" s="220"/>
      <c r="I21" s="221"/>
      <c r="J21" s="73"/>
    </row>
    <row r="22" spans="1:10" ht="30.75" customHeight="1" x14ac:dyDescent="0.25">
      <c r="A22" s="59"/>
      <c r="B22" s="201" t="s">
        <v>58</v>
      </c>
      <c r="C22" s="201"/>
      <c r="D22" s="227"/>
      <c r="E22" s="227"/>
      <c r="F22" s="227"/>
      <c r="G22" s="227"/>
      <c r="H22" s="227"/>
      <c r="I22" s="227"/>
      <c r="J22" s="73"/>
    </row>
    <row r="23" spans="1:10" ht="43.5" customHeight="1" x14ac:dyDescent="0.25">
      <c r="A23" s="59"/>
      <c r="B23" s="228" t="s">
        <v>59</v>
      </c>
      <c r="C23" s="228"/>
      <c r="D23" s="229"/>
      <c r="E23" s="230"/>
      <c r="F23" s="230"/>
      <c r="G23" s="230"/>
      <c r="H23" s="230"/>
      <c r="I23" s="231"/>
      <c r="J23" s="73"/>
    </row>
    <row r="24" spans="1:10" ht="30.75" customHeight="1" x14ac:dyDescent="0.25">
      <c r="A24" s="59"/>
      <c r="B24" s="201" t="s">
        <v>60</v>
      </c>
      <c r="C24" s="201"/>
      <c r="D24" s="229"/>
      <c r="E24" s="230"/>
      <c r="F24" s="230"/>
      <c r="G24" s="230"/>
      <c r="H24" s="230"/>
      <c r="I24" s="231"/>
      <c r="J24" s="73"/>
    </row>
    <row r="25" spans="1:10" ht="18.75" customHeight="1" x14ac:dyDescent="0.25">
      <c r="A25" s="59"/>
      <c r="B25" s="71"/>
      <c r="C25" s="71"/>
      <c r="D25" s="71"/>
      <c r="E25" s="71"/>
      <c r="F25" s="71"/>
      <c r="G25" s="71"/>
      <c r="H25" s="71"/>
      <c r="I25" s="71"/>
      <c r="J25" s="73"/>
    </row>
    <row r="26" spans="1:10" ht="18.75" customHeight="1" x14ac:dyDescent="0.25">
      <c r="A26" s="59"/>
      <c r="B26" s="222" t="s">
        <v>61</v>
      </c>
      <c r="C26" s="223"/>
      <c r="D26" s="224"/>
      <c r="E26" s="71"/>
      <c r="F26" s="71"/>
      <c r="G26" s="71"/>
      <c r="H26" s="71"/>
      <c r="I26" s="71"/>
      <c r="J26" s="73"/>
    </row>
    <row r="27" spans="1:10" ht="18.75" customHeight="1" x14ac:dyDescent="0.25">
      <c r="A27" s="59"/>
      <c r="B27" s="66" t="s">
        <v>54</v>
      </c>
      <c r="C27" s="197"/>
      <c r="D27" s="198"/>
      <c r="E27" s="198"/>
      <c r="F27" s="198"/>
      <c r="G27" s="198"/>
      <c r="H27" s="198"/>
      <c r="I27" s="199"/>
      <c r="J27" s="73"/>
    </row>
    <row r="28" spans="1:10" ht="18.75" customHeight="1" x14ac:dyDescent="0.25">
      <c r="A28" s="59"/>
      <c r="B28" s="66" t="s">
        <v>55</v>
      </c>
      <c r="C28" s="197"/>
      <c r="D28" s="198"/>
      <c r="E28" s="198"/>
      <c r="F28" s="198"/>
      <c r="G28" s="198"/>
      <c r="H28" s="198"/>
      <c r="I28" s="199"/>
      <c r="J28" s="73"/>
    </row>
    <row r="29" spans="1:10" ht="18.75" customHeight="1" x14ac:dyDescent="0.25">
      <c r="A29" s="59"/>
      <c r="B29" s="66" t="s">
        <v>56</v>
      </c>
      <c r="C29" s="197"/>
      <c r="D29" s="198"/>
      <c r="E29" s="198"/>
      <c r="F29" s="198"/>
      <c r="G29" s="198"/>
      <c r="H29" s="198"/>
      <c r="I29" s="199"/>
      <c r="J29" s="73"/>
    </row>
    <row r="30" spans="1:10" ht="18.75" customHeight="1" x14ac:dyDescent="0.25">
      <c r="A30" s="59"/>
      <c r="B30" s="66" t="s">
        <v>62</v>
      </c>
      <c r="C30" s="197"/>
      <c r="D30" s="198"/>
      <c r="E30" s="198"/>
      <c r="F30" s="198"/>
      <c r="G30" s="198"/>
      <c r="H30" s="198"/>
      <c r="I30" s="199"/>
      <c r="J30" s="73"/>
    </row>
    <row r="31" spans="1:10" ht="15.75" x14ac:dyDescent="0.25">
      <c r="A31" s="59"/>
      <c r="B31" s="71"/>
      <c r="C31" s="71"/>
      <c r="D31" s="71"/>
      <c r="E31" s="71"/>
      <c r="F31" s="71"/>
      <c r="G31" s="71"/>
      <c r="H31" s="71"/>
      <c r="I31" s="71"/>
      <c r="J31" s="73"/>
    </row>
    <row r="32" spans="1:10" ht="15.75" x14ac:dyDescent="0.25">
      <c r="A32" s="59"/>
      <c r="B32" s="71" t="s">
        <v>63</v>
      </c>
      <c r="C32" s="71"/>
      <c r="D32" s="71"/>
      <c r="E32" s="71"/>
      <c r="F32" s="71"/>
      <c r="G32" s="71"/>
      <c r="H32" s="71"/>
      <c r="I32" s="71"/>
      <c r="J32" s="73"/>
    </row>
    <row r="33" spans="1:10" ht="15.75" x14ac:dyDescent="0.25">
      <c r="A33" s="59"/>
      <c r="B33" s="74"/>
      <c r="C33" s="74"/>
      <c r="D33" s="71"/>
      <c r="E33" s="71"/>
      <c r="F33" s="71"/>
      <c r="G33" s="71"/>
      <c r="H33" s="71"/>
      <c r="I33" s="71"/>
      <c r="J33" s="73"/>
    </row>
    <row r="34" spans="1:10" ht="15.75" x14ac:dyDescent="0.25">
      <c r="A34" s="59"/>
      <c r="B34" s="75" t="s">
        <v>64</v>
      </c>
      <c r="C34" s="75"/>
      <c r="D34" s="75"/>
      <c r="E34" s="75"/>
      <c r="F34" s="71"/>
      <c r="G34" s="200" t="s">
        <v>65</v>
      </c>
      <c r="H34" s="200"/>
      <c r="I34" s="200"/>
      <c r="J34" s="73"/>
    </row>
    <row r="35" spans="1:10" ht="15.75" x14ac:dyDescent="0.25">
      <c r="A35" s="59"/>
      <c r="B35" s="71"/>
      <c r="C35" s="71"/>
      <c r="D35" s="71"/>
      <c r="E35" s="71"/>
      <c r="F35" s="71"/>
      <c r="G35" s="200" t="s">
        <v>66</v>
      </c>
      <c r="H35" s="200"/>
      <c r="I35" s="200"/>
      <c r="J35" s="73"/>
    </row>
    <row r="36" spans="1:10" ht="15" customHeight="1" x14ac:dyDescent="0.25">
      <c r="A36" s="59"/>
      <c r="B36" s="71"/>
      <c r="C36" s="71"/>
      <c r="D36" s="71"/>
      <c r="E36" s="71"/>
      <c r="F36" s="71"/>
      <c r="G36" s="71"/>
      <c r="H36" s="71"/>
      <c r="I36" s="71"/>
      <c r="J36" s="73"/>
    </row>
    <row r="38" spans="1:10" ht="18.75" x14ac:dyDescent="0.3">
      <c r="C38" s="78" t="s">
        <v>95</v>
      </c>
      <c r="D38" s="79"/>
      <c r="E38" s="79"/>
      <c r="F38" s="80"/>
      <c r="G38" s="80"/>
      <c r="H38" s="80"/>
    </row>
    <row r="39" spans="1:10" x14ac:dyDescent="0.25">
      <c r="C39"/>
      <c r="D39"/>
      <c r="E39"/>
    </row>
    <row r="40" spans="1:10" ht="16.5" customHeight="1" x14ac:dyDescent="0.25">
      <c r="C40" s="192" t="s">
        <v>84</v>
      </c>
      <c r="D40" s="192"/>
      <c r="E40" s="190" t="s">
        <v>87</v>
      </c>
      <c r="F40" s="191"/>
      <c r="G40" s="191"/>
      <c r="H40" s="191"/>
      <c r="I40" s="191"/>
      <c r="J40" s="87"/>
    </row>
    <row r="41" spans="1:10" ht="26.25" customHeight="1" x14ac:dyDescent="0.25">
      <c r="C41" s="192" t="s">
        <v>46</v>
      </c>
      <c r="D41" s="192"/>
      <c r="E41" s="190" t="s">
        <v>71</v>
      </c>
      <c r="F41" s="191"/>
      <c r="G41" s="191"/>
      <c r="H41" s="191"/>
      <c r="I41" s="191"/>
      <c r="J41" s="88"/>
    </row>
    <row r="42" spans="1:10" ht="15.75" customHeight="1" x14ac:dyDescent="0.25">
      <c r="C42" s="192" t="s">
        <v>0</v>
      </c>
      <c r="D42" s="192"/>
      <c r="E42" s="190" t="s">
        <v>72</v>
      </c>
      <c r="F42" s="191"/>
      <c r="G42" s="191"/>
      <c r="H42" s="191"/>
      <c r="I42" s="191"/>
      <c r="J42" s="88"/>
    </row>
    <row r="43" spans="1:10" ht="15.75" customHeight="1" x14ac:dyDescent="0.25">
      <c r="C43" s="192" t="s">
        <v>47</v>
      </c>
      <c r="D43" s="192"/>
      <c r="E43" s="190" t="s">
        <v>73</v>
      </c>
      <c r="F43" s="191"/>
      <c r="G43" s="191"/>
      <c r="H43" s="191"/>
      <c r="I43" s="191"/>
      <c r="J43" s="88"/>
    </row>
    <row r="44" spans="1:10" ht="90" customHeight="1" x14ac:dyDescent="0.25">
      <c r="C44" s="193" t="s">
        <v>48</v>
      </c>
      <c r="D44" s="193"/>
      <c r="E44" s="190" t="s">
        <v>89</v>
      </c>
      <c r="F44" s="191"/>
      <c r="G44" s="191"/>
      <c r="H44" s="191"/>
      <c r="I44" s="191"/>
      <c r="J44" s="88"/>
    </row>
    <row r="45" spans="1:10" ht="74.25" customHeight="1" x14ac:dyDescent="0.25">
      <c r="C45" s="193" t="s">
        <v>74</v>
      </c>
      <c r="D45" s="193"/>
      <c r="E45" s="190" t="s">
        <v>88</v>
      </c>
      <c r="F45" s="191"/>
      <c r="G45" s="191"/>
      <c r="H45" s="191"/>
      <c r="I45" s="191"/>
      <c r="J45" s="88"/>
    </row>
    <row r="46" spans="1:10" ht="63" customHeight="1" x14ac:dyDescent="0.25">
      <c r="C46" s="193" t="s">
        <v>50</v>
      </c>
      <c r="D46" s="194"/>
      <c r="E46" s="190" t="s">
        <v>97</v>
      </c>
      <c r="F46" s="191"/>
      <c r="G46" s="191"/>
      <c r="H46" s="191"/>
      <c r="I46" s="191"/>
      <c r="J46" s="88"/>
    </row>
    <row r="47" spans="1:10" ht="48" customHeight="1" x14ac:dyDescent="0.25">
      <c r="C47" s="193" t="s">
        <v>102</v>
      </c>
      <c r="D47" s="194"/>
      <c r="E47" s="190" t="s">
        <v>103</v>
      </c>
      <c r="F47" s="191"/>
      <c r="G47" s="191"/>
      <c r="H47" s="191"/>
      <c r="I47" s="191"/>
      <c r="J47" s="88"/>
    </row>
    <row r="48" spans="1:10" ht="234.75" customHeight="1" x14ac:dyDescent="0.25">
      <c r="C48" s="193" t="s">
        <v>75</v>
      </c>
      <c r="D48" s="194"/>
      <c r="E48" s="190" t="s">
        <v>98</v>
      </c>
      <c r="F48" s="191"/>
      <c r="G48" s="191"/>
      <c r="H48" s="191"/>
      <c r="I48" s="191"/>
      <c r="J48" s="88"/>
    </row>
    <row r="49" spans="3:10" ht="38.25" customHeight="1" x14ac:dyDescent="0.25">
      <c r="C49" s="193" t="s">
        <v>83</v>
      </c>
      <c r="D49" s="194"/>
      <c r="E49" s="190" t="s">
        <v>104</v>
      </c>
      <c r="F49" s="191"/>
      <c r="G49" s="191"/>
      <c r="H49" s="191"/>
      <c r="I49" s="191"/>
      <c r="J49" s="88"/>
    </row>
    <row r="50" spans="3:10" ht="125.25" customHeight="1" x14ac:dyDescent="0.25">
      <c r="C50" s="195" t="s">
        <v>76</v>
      </c>
      <c r="D50" s="196"/>
      <c r="E50" s="190" t="s">
        <v>101</v>
      </c>
      <c r="F50" s="191"/>
      <c r="G50" s="191"/>
      <c r="H50" s="191"/>
      <c r="I50" s="191"/>
      <c r="J50" s="88"/>
    </row>
    <row r="51" spans="3:10" ht="15.75" x14ac:dyDescent="0.25">
      <c r="C51" s="195" t="s">
        <v>77</v>
      </c>
      <c r="D51" s="196"/>
      <c r="E51" s="190" t="s">
        <v>93</v>
      </c>
      <c r="F51" s="191"/>
      <c r="G51" s="191"/>
      <c r="H51" s="191"/>
      <c r="I51" s="191"/>
      <c r="J51" s="88"/>
    </row>
    <row r="52" spans="3:10" ht="15.75" customHeight="1" x14ac:dyDescent="0.25">
      <c r="C52" s="195" t="s">
        <v>91</v>
      </c>
      <c r="D52" s="196"/>
      <c r="E52" s="190" t="s">
        <v>92</v>
      </c>
      <c r="F52" s="191"/>
      <c r="G52" s="191"/>
      <c r="H52" s="191"/>
      <c r="I52" s="191"/>
      <c r="J52" s="88"/>
    </row>
    <row r="53" spans="3:10" ht="15.75" x14ac:dyDescent="0.25">
      <c r="C53" s="195" t="s">
        <v>94</v>
      </c>
      <c r="D53" s="196"/>
      <c r="E53" s="190" t="s">
        <v>39</v>
      </c>
      <c r="F53" s="191"/>
      <c r="G53" s="191"/>
      <c r="H53" s="191"/>
      <c r="I53" s="191"/>
      <c r="J53" s="88"/>
    </row>
    <row r="54" spans="3:10" ht="15.75" x14ac:dyDescent="0.25">
      <c r="C54" s="195" t="s">
        <v>58</v>
      </c>
      <c r="D54" s="196"/>
      <c r="E54" s="190" t="s">
        <v>90</v>
      </c>
      <c r="F54" s="191"/>
      <c r="G54" s="191"/>
      <c r="H54" s="191"/>
      <c r="I54" s="191"/>
      <c r="J54" s="88"/>
    </row>
    <row r="55" spans="3:10" ht="171.75" customHeight="1" x14ac:dyDescent="0.25">
      <c r="C55" s="195" t="s">
        <v>59</v>
      </c>
      <c r="D55" s="196"/>
      <c r="E55" s="190" t="s">
        <v>78</v>
      </c>
      <c r="F55" s="191"/>
      <c r="G55" s="191"/>
      <c r="H55" s="191"/>
      <c r="I55" s="191"/>
      <c r="J55" s="88"/>
    </row>
    <row r="56" spans="3:10" ht="134.25" customHeight="1" x14ac:dyDescent="0.25">
      <c r="C56" s="195" t="s">
        <v>61</v>
      </c>
      <c r="D56" s="196"/>
      <c r="E56" s="190" t="s">
        <v>96</v>
      </c>
      <c r="F56" s="191"/>
      <c r="G56" s="191"/>
      <c r="H56" s="191"/>
      <c r="I56" s="191"/>
      <c r="J56" s="88"/>
    </row>
  </sheetData>
  <sheetProtection formatRows="0" selectLockedCells="1"/>
  <mergeCells count="75">
    <mergeCell ref="B1:J1"/>
    <mergeCell ref="C16:E16"/>
    <mergeCell ref="C17:E17"/>
    <mergeCell ref="B13:B14"/>
    <mergeCell ref="C13:E14"/>
    <mergeCell ref="F13:G13"/>
    <mergeCell ref="H13:H14"/>
    <mergeCell ref="C15:E15"/>
    <mergeCell ref="D9:I9"/>
    <mergeCell ref="B10:C10"/>
    <mergeCell ref="D10:I10"/>
    <mergeCell ref="B12:D12"/>
    <mergeCell ref="E56:I56"/>
    <mergeCell ref="E52:I52"/>
    <mergeCell ref="E53:I53"/>
    <mergeCell ref="E54:I54"/>
    <mergeCell ref="E55:I55"/>
    <mergeCell ref="B21:C21"/>
    <mergeCell ref="D21:I21"/>
    <mergeCell ref="B20:D20"/>
    <mergeCell ref="C18:E18"/>
    <mergeCell ref="C29:I29"/>
    <mergeCell ref="D22:I22"/>
    <mergeCell ref="B23:C23"/>
    <mergeCell ref="D23:I23"/>
    <mergeCell ref="C27:I27"/>
    <mergeCell ref="C28:I28"/>
    <mergeCell ref="B24:C24"/>
    <mergeCell ref="D24:I24"/>
    <mergeCell ref="B26:D26"/>
    <mergeCell ref="C30:I30"/>
    <mergeCell ref="G34:I34"/>
    <mergeCell ref="G35:I35"/>
    <mergeCell ref="B22:C22"/>
    <mergeCell ref="B3:J3"/>
    <mergeCell ref="J13:J14"/>
    <mergeCell ref="I13:I1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C55:D55"/>
    <mergeCell ref="C56:D56"/>
    <mergeCell ref="C42:D42"/>
    <mergeCell ref="C43:D43"/>
    <mergeCell ref="C44:D44"/>
    <mergeCell ref="C45:D45"/>
    <mergeCell ref="C46:D46"/>
    <mergeCell ref="C54:D54"/>
    <mergeCell ref="C52:D52"/>
    <mergeCell ref="C53:D53"/>
    <mergeCell ref="C50:D50"/>
    <mergeCell ref="C51:D51"/>
    <mergeCell ref="C40:D40"/>
    <mergeCell ref="C49:D49"/>
    <mergeCell ref="C41:D41"/>
    <mergeCell ref="C47:D47"/>
    <mergeCell ref="C48:D48"/>
    <mergeCell ref="E48:I48"/>
    <mergeCell ref="E49:I49"/>
    <mergeCell ref="E50:I50"/>
    <mergeCell ref="E51:I51"/>
    <mergeCell ref="E45:I45"/>
    <mergeCell ref="E46:I46"/>
    <mergeCell ref="E47:I47"/>
    <mergeCell ref="E40:I40"/>
    <mergeCell ref="E41:I41"/>
    <mergeCell ref="E42:I42"/>
    <mergeCell ref="E43:I43"/>
    <mergeCell ref="E44:I44"/>
  </mergeCells>
  <dataValidations disablePrompts="1" count="1">
    <dataValidation type="list" allowBlank="1" showInputMessage="1" showErrorMessage="1" sqref="D22:I22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0.26470588235294118" bottom="0.74803149606299213" header="0.31496062992125984" footer="0.31496062992125984"/>
  <pageSetup paperSize="9" scale="54" fitToHeight="0" orientation="portrait" r:id="rId1"/>
  <rowBreaks count="2" manualBreakCount="2">
    <brk id="36" max="9" man="1"/>
    <brk id="5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Hodnota za peniaze</vt:lpstr>
      <vt:lpstr>Prieskum trhu</vt:lpstr>
      <vt:lpstr>'Podrobný rozpočet projektu'!_ftn1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Bédiová Jana</cp:lastModifiedBy>
  <cp:lastPrinted>2024-10-04T07:58:51Z</cp:lastPrinted>
  <dcterms:created xsi:type="dcterms:W3CDTF">2015-05-13T12:53:37Z</dcterms:created>
  <dcterms:modified xsi:type="dcterms:W3CDTF">2025-05-20T09:22:47Z</dcterms:modified>
</cp:coreProperties>
</file>